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7" yWindow="32767" windowWidth="28800" windowHeight="12225" activeTab="7"/>
  </bookViews>
  <sheets>
    <sheet name="Графік ЗАГАЛЬНИЙ" sheetId="1" r:id="rId1"/>
    <sheet name="ННІ ЕКОНОМІКИ" sheetId="2" r:id="rId2"/>
    <sheet name="ННІ БПТ" sheetId="3" r:id="rId3"/>
    <sheet name="ННІ МХТТ" sheetId="4" r:id="rId4"/>
    <sheet name="ННІ МІТТ" sheetId="5" r:id="rId5"/>
    <sheet name="ННІ ЕІТ" sheetId="6" r:id="rId6"/>
    <sheet name="ННІ АДГ" sheetId="7" r:id="rId7"/>
    <sheet name="ННІ ПіСТ" sheetId="8" r:id="rId8"/>
    <sheet name="ЦПЗН" sheetId="9" r:id="rId9"/>
    <sheet name="підписи" sheetId="10" r:id="rId10"/>
  </sheets>
  <definedNames>
    <definedName name="__MAIN__" localSheetId="6">'ННІ АДГ'!$A$1:$BL$22</definedName>
    <definedName name="__MAIN__" localSheetId="2">'ННІ БПТ'!$A$1:$BL$25</definedName>
    <definedName name="__MAIN__" localSheetId="5">'ННІ ЕІТ'!$A$1:$BL$31</definedName>
    <definedName name="__MAIN__" localSheetId="1">'ННІ ЕКОНОМІКИ'!$A$1:$BL$32</definedName>
    <definedName name="__MAIN__" localSheetId="4">'ННІ МІТТ'!$A$1:$BL$28</definedName>
    <definedName name="__MAIN__" localSheetId="3">'ННІ МХТТ'!$A$1:$BL$30</definedName>
    <definedName name="__MAIN__" localSheetId="7">'ННІ ПіСТ'!$A$1:$BL$54</definedName>
    <definedName name="__MAIN__" localSheetId="8">'ЦПЗН'!$A$1:$BL$35</definedName>
    <definedName name="__MAIN__">'Графік ЗАГАЛЬНИЙ'!$A$1:$BL$174</definedName>
    <definedName name="__odsdbChart__" localSheetId="6">'ННІ АДГ'!#REF!</definedName>
    <definedName name="__odsdbChart__" localSheetId="2">'ННІ БПТ'!#REF!</definedName>
    <definedName name="__odsdbChart__" localSheetId="5">'ННІ ЕІТ'!#REF!</definedName>
    <definedName name="__odsdbChart__" localSheetId="1">'ННІ ЕКОНОМІКИ'!$A$20:$BL$20</definedName>
    <definedName name="__odsdbChart__" localSheetId="4">'ННІ МІТТ'!#REF!</definedName>
    <definedName name="__odsdbChart__" localSheetId="3">'ННІ МХТТ'!#REF!</definedName>
    <definedName name="__odsdbChart__" localSheetId="7">'ННІ ПіСТ'!#REF!</definedName>
    <definedName name="__odsdbChart__" localSheetId="8">'ЦПЗН'!#REF!</definedName>
    <definedName name="__odsdbChart__">'Графік ЗАГАЛЬНИЙ'!$A$20:$BL$20</definedName>
    <definedName name="__odsdbFacult__" localSheetId="6">'ННІ АДГ'!#REF!</definedName>
    <definedName name="__odsdbFacult__" localSheetId="2">'ННІ БПТ'!#REF!</definedName>
    <definedName name="__odsdbFacult__" localSheetId="5">'ННІ ЕІТ'!#REF!</definedName>
    <definedName name="__odsdbFacult__" localSheetId="1">'ННІ ЕКОНОМІКИ'!$A$12:$BL$31</definedName>
    <definedName name="__odsdbFacult__" localSheetId="4">'ННІ МІТТ'!#REF!</definedName>
    <definedName name="__odsdbFacult__" localSheetId="3">'ННІ МХТТ'!#REF!</definedName>
    <definedName name="__odsdbFacult__" localSheetId="7">'ННІ ПіСТ'!#REF!</definedName>
    <definedName name="__odsdbFacult__" localSheetId="8">'ЦПЗН'!#REF!</definedName>
    <definedName name="__odsdbFacult__">'Графік ЗАГАЛЬНИЙ'!$A$12:$BL$31</definedName>
    <definedName name="_xlnm.Print_Area" localSheetId="0">'Графік ЗАГАЛЬНИЙ'!$A$1:$BM$219</definedName>
    <definedName name="_xlnm.Print_Area" localSheetId="6">'ННІ АДГ'!$A$1:$BM$63</definedName>
    <definedName name="_xlnm.Print_Area" localSheetId="2">'ННІ БПТ'!$A$1:$BM$66</definedName>
    <definedName name="_xlnm.Print_Area" localSheetId="5">'ННІ ЕІТ'!$A$1:$BM$72</definedName>
    <definedName name="_xlnm.Print_Area" localSheetId="1">'ННІ ЕКОНОМІКИ'!$A$1:$BM$73</definedName>
    <definedName name="_xlnm.Print_Area" localSheetId="4">'ННІ МІТТ'!$A$1:$BM$70</definedName>
    <definedName name="_xlnm.Print_Area" localSheetId="3">'ННІ МХТТ'!$A$1:$BM$71</definedName>
    <definedName name="_xlnm.Print_Area" localSheetId="7">'ННІ ПіСТ'!$A$1:$BM$95</definedName>
    <definedName name="_xlnm.Print_Area" localSheetId="8">'ЦПЗН'!$A$1:$BM$76</definedName>
  </definedNames>
  <calcPr fullCalcOnLoad="1"/>
</workbook>
</file>

<file path=xl/sharedStrings.xml><?xml version="1.0" encoding="utf-8"?>
<sst xmlns="http://schemas.openxmlformats.org/spreadsheetml/2006/main" count="7187" uniqueCount="262">
  <si>
    <t>А</t>
  </si>
  <si>
    <t>Е</t>
  </si>
  <si>
    <t>К</t>
  </si>
  <si>
    <t>П</t>
  </si>
  <si>
    <t>У</t>
  </si>
  <si>
    <t>ЗТ</t>
  </si>
  <si>
    <t>ПА</t>
  </si>
  <si>
    <t>Денна</t>
  </si>
  <si>
    <t>Е-201</t>
  </si>
  <si>
    <t>Лютий</t>
  </si>
  <si>
    <t>Т-171</t>
  </si>
  <si>
    <t>БА-171</t>
  </si>
  <si>
    <t>ВТ-191</t>
  </si>
  <si>
    <t>Всього</t>
  </si>
  <si>
    <t>ГЗ-171</t>
  </si>
  <si>
    <t>ГЗ-191</t>
  </si>
  <si>
    <t>ГЗ-201</t>
  </si>
  <si>
    <t>ЕМ-171</t>
  </si>
  <si>
    <t>ЕМ-181</t>
  </si>
  <si>
    <t>ЕМ-191</t>
  </si>
  <si>
    <t>ЕМ-201</t>
  </si>
  <si>
    <t>Заочна</t>
  </si>
  <si>
    <t>КБ-171</t>
  </si>
  <si>
    <t>Липень</t>
  </si>
  <si>
    <t>МР-171</t>
  </si>
  <si>
    <t>ПД-171</t>
  </si>
  <si>
    <t>ПТ-171</t>
  </si>
  <si>
    <t>ПЦ-171</t>
  </si>
  <si>
    <t>Січень</t>
  </si>
  <si>
    <t>УП-171</t>
  </si>
  <si>
    <t>ФК-171</t>
  </si>
  <si>
    <t>ФР-191</t>
  </si>
  <si>
    <t>ФР-201</t>
  </si>
  <si>
    <t>ХТ-171</t>
  </si>
  <si>
    <t>ХТ-181</t>
  </si>
  <si>
    <t>ХТ-191</t>
  </si>
  <si>
    <t>АТт-191</t>
  </si>
  <si>
    <t>Грудень</t>
  </si>
  <si>
    <t>Жовтень</t>
  </si>
  <si>
    <t>ЗАЮ-183</t>
  </si>
  <si>
    <t>ЗБА-161</t>
  </si>
  <si>
    <t>ЗЕА-181</t>
  </si>
  <si>
    <t>ЗЕК-171</t>
  </si>
  <si>
    <t>ЗКЮ-201</t>
  </si>
  <si>
    <t>ЗОА-161</t>
  </si>
  <si>
    <t>ЗОА-181</t>
  </si>
  <si>
    <t>ЗПР-161</t>
  </si>
  <si>
    <t>ЗСР-161</t>
  </si>
  <si>
    <t>ЗСР-171</t>
  </si>
  <si>
    <t>ЗСР-181</t>
  </si>
  <si>
    <t>ЗСР-201</t>
  </si>
  <si>
    <t>ЗТМ-161</t>
  </si>
  <si>
    <t>ЗТт-201</t>
  </si>
  <si>
    <t>Квітень</t>
  </si>
  <si>
    <t>МРт-191</t>
  </si>
  <si>
    <t>Магістр</t>
  </si>
  <si>
    <t>ОАт-191</t>
  </si>
  <si>
    <t>Серпень</t>
  </si>
  <si>
    <t>Травень</t>
  </si>
  <si>
    <t>ФКт-191</t>
  </si>
  <si>
    <t>ФТЕ-201</t>
  </si>
  <si>
    <t>Червень</t>
  </si>
  <si>
    <t>Бакалавр</t>
  </si>
  <si>
    <t>Березень</t>
  </si>
  <si>
    <t>Вересень</t>
  </si>
  <si>
    <t>ЗАТт-181</t>
  </si>
  <si>
    <t>ЗБАт-181</t>
  </si>
  <si>
    <t>ЗГЗт-191</t>
  </si>
  <si>
    <t>ЗЕМТ-181</t>
  </si>
  <si>
    <t>ЗКІт-181</t>
  </si>
  <si>
    <t>ЗКЮт-181</t>
  </si>
  <si>
    <t>ЗМРт-181</t>
  </si>
  <si>
    <t>ЗОАт-181</t>
  </si>
  <si>
    <t>ЗПМт-181</t>
  </si>
  <si>
    <t>ЗПРб-171</t>
  </si>
  <si>
    <t>ЗПРб-181</t>
  </si>
  <si>
    <t>ЗТМт-181</t>
  </si>
  <si>
    <t>ЗУПт-181</t>
  </si>
  <si>
    <t>ЗФКт-181</t>
  </si>
  <si>
    <t>ЗХТт-191</t>
  </si>
  <si>
    <t>ЗХТт-201</t>
  </si>
  <si>
    <t>ЗЦГЮ-191</t>
  </si>
  <si>
    <t>Канікули</t>
  </si>
  <si>
    <t>Листопад</t>
  </si>
  <si>
    <t>МАТн-191</t>
  </si>
  <si>
    <t>МВТп-191</t>
  </si>
  <si>
    <t>МКІт-191</t>
  </si>
  <si>
    <t>МПТп-191</t>
  </si>
  <si>
    <t>МХТп-191</t>
  </si>
  <si>
    <t>МХТп-201</t>
  </si>
  <si>
    <t>Практика</t>
  </si>
  <si>
    <t>Атестація</t>
  </si>
  <si>
    <t>ЗМАТп-191</t>
  </si>
  <si>
    <t>ЗМКІп-191</t>
  </si>
  <si>
    <t>ЗММРп-191</t>
  </si>
  <si>
    <t>ЗМПТп-191</t>
  </si>
  <si>
    <t>ЗМСРп-191</t>
  </si>
  <si>
    <t>ЗМСРп-201</t>
  </si>
  <si>
    <t>ПОГОДЖЕНО</t>
  </si>
  <si>
    <t>ЗМКПРп-191</t>
  </si>
  <si>
    <t>Теоретичне</t>
  </si>
  <si>
    <t>Шифр групи</t>
  </si>
  <si>
    <t>Курс навчання</t>
  </si>
  <si>
    <t>АГ-171, ЛС-171</t>
  </si>
  <si>
    <t>АГ-181, ЛС-181</t>
  </si>
  <si>
    <t>СП-171, СР-171</t>
  </si>
  <si>
    <t>СП-201, СР-201</t>
  </si>
  <si>
    <t>ФР-171, ФР-172</t>
  </si>
  <si>
    <t>Форма навчання</t>
  </si>
  <si>
    <t>Мен-171, ПМ-171</t>
  </si>
  <si>
    <t>ПТ-191, ПУА-191</t>
  </si>
  <si>
    <t>Установча сесія</t>
  </si>
  <si>
    <t>ЗАЮ-181, ЗАЮ-182</t>
  </si>
  <si>
    <t>ЗБА-171, ЗТМ-171</t>
  </si>
  <si>
    <t>ЗБА-181, ЗТМ-181</t>
  </si>
  <si>
    <t>Кількість тижнів</t>
  </si>
  <si>
    <t>ЗСР-191, ЗСРт-191</t>
  </si>
  <si>
    <t>Заліковий тиждень</t>
  </si>
  <si>
    <t>ЗФРт-181, ЗФРт-182</t>
  </si>
  <si>
    <t>МБАн-191, МТМн-191</t>
  </si>
  <si>
    <t>МЕАп-191, МЕДп-191</t>
  </si>
  <si>
    <t>МЕМп-191, МКІп-191</t>
  </si>
  <si>
    <t>МКІн-191, МПІн-191</t>
  </si>
  <si>
    <t>Екзаменаційна сесія</t>
  </si>
  <si>
    <t>МГЗп-201, МПРТп-201</t>
  </si>
  <si>
    <t>ММенп-191, МПМп-191</t>
  </si>
  <si>
    <t>ЗМДСп-191, ЗМДСп-192</t>
  </si>
  <si>
    <t>МКПРп-191, МППРп-191</t>
  </si>
  <si>
    <t>МКПРп-201, МППРп-201</t>
  </si>
  <si>
    <t>Ступінь вищої освіти</t>
  </si>
  <si>
    <t>ЕП-191, ОА-191, ФАМ-191</t>
  </si>
  <si>
    <t>КІ-171, КІ-172, КІт-191</t>
  </si>
  <si>
    <t>МКІ-191, СП-191, СР-191</t>
  </si>
  <si>
    <t>Підготовка кваліфікації</t>
  </si>
  <si>
    <t>ЗПР-171, ЗПР-172, ЗПР-173</t>
  </si>
  <si>
    <t>МАГп-191, МЛСп-191, МТп-191</t>
  </si>
  <si>
    <t>МКБп-191, МПЕп-191, МРАп-191</t>
  </si>
  <si>
    <t>МСПДп-191, МСРп-191, МФРп-191</t>
  </si>
  <si>
    <t>МСПДп-201, МСРп-201, МФРп-201</t>
  </si>
  <si>
    <t>ВТ-171, ПІ-171, ПЕ-171, РА-171</t>
  </si>
  <si>
    <t>СП-181, СР-181, ФР-181, ФР-182</t>
  </si>
  <si>
    <t>ЗМЕМп-191, ЗМЗВп-191, ЗМТМп-191</t>
  </si>
  <si>
    <t>Мен-181, ПМ-181, ПТ-181, ПУА-181</t>
  </si>
  <si>
    <t>АТ-171, ЗВ-171, МБ-171, ТД-171, ТМ-171</t>
  </si>
  <si>
    <t>КМ-201, ПМ-201, ПТ-201, ПУА-201, ХТ-201</t>
  </si>
  <si>
    <t>ЗМОАп-191, ЗМПУАп-191, ЗМФАМп-191, ЗМФКп-191</t>
  </si>
  <si>
    <t>АЮ-181, КЮ-181, КЮ-182, КЮ-183, ПД-181, ЦГЮ-181</t>
  </si>
  <si>
    <t>АЮ-201, КЮ-201, КЮ-202, КЮ-203, ПД-201, ЦГЮ-201</t>
  </si>
  <si>
    <t>МАТн-201, МАТп-201, МБАн-201, МБАп-201, МЗВп-201, ММБп-201, МТМн-201, МТМп-201</t>
  </si>
  <si>
    <t>МВТп-201, МЕМп-201, МКІн-201, МКІп-201, МКБп-201, МПІн-201, МПІп-201, МПЕп-201, МРАп-201</t>
  </si>
  <si>
    <t>ЕК-171, ЕП-171, ОА-171</t>
  </si>
  <si>
    <t>НАВЧАЛЬНО-НАУКОВИЙ ІНСТИТУТ ЕКОНОМІКИ</t>
  </si>
  <si>
    <t>НАВЧАЛЬНО-НАУКОВИЙ ІНСТИТУТ БІЗНЕСУ, ПРИРОДОКОРИСТУВАННЯ І ТУРИЗМУ</t>
  </si>
  <si>
    <t>Спеціальності: 071 Облік і оподаткування, 072  Фінанси, банківська справа та страхування, 051 Економіка, 075 Маркетинг</t>
  </si>
  <si>
    <t>Спеціальності: 073 Менеджмент, 201 Агрономія, 205 Лісове господарство,  242 Туризм</t>
  </si>
  <si>
    <t>ЕК-201, ОА-201, ФАМ-201, ФК-201, МР-201</t>
  </si>
  <si>
    <t>АГ-201, ЛС-201, Т-201, УБ-201, УП-201</t>
  </si>
  <si>
    <t>АГ-191, ЛС-191, Т-191, УП-191</t>
  </si>
  <si>
    <t>ФК-191, МР-191</t>
  </si>
  <si>
    <t>Т-181, УП-181</t>
  </si>
  <si>
    <t>ЕК-181, ОА-181, ФАМ-181,ФК-181, МР-181</t>
  </si>
  <si>
    <t>МАГп-201, МЛСп-201, МТп-201, МУПп-201</t>
  </si>
  <si>
    <t>ММРп-201, МЕДп-201, МОАп-201, МФАМп-201, МФБп-201, МФКп-201, МФПп-201</t>
  </si>
  <si>
    <t>МУПп-191</t>
  </si>
  <si>
    <t>ММРп-191, МОАп-191, МФАМп-191, МФБп-191, МФКп-191, МФПп-191</t>
  </si>
  <si>
    <t>НАВЧАЛЬНО-НАУКОВИЙ ІНСТИТУТ МЕНЕДЖМЕНТУ, ХАРЧОВИХ ТЕХНОЛОГІЙ ТА ТОРГІВЛІ</t>
  </si>
  <si>
    <t>Спеціальності: 101 Екологія,  073 Менеджмент,  181 Харчові технології,  281 Публічне управління та адміністрування, 076 Підприємництво, торгівля та біржова діяльність</t>
  </si>
  <si>
    <t>ЗМДСп-201, ЗМДСп-202</t>
  </si>
  <si>
    <t>НАВЧАЛЬНО-НАУКОВИЙ ІНСТИТУТ МЕХАНІЧНОЇ ІНЖЕНЕРІЇ, ТЕХНОЛОГІЙ ТА ТРАНСПОРТУ</t>
  </si>
  <si>
    <t>НАВЧАЛЬНО-НАУКОВИЙ ІНСТИТУТ ЕЛЕКТРОННИХ ТА ІНФОРМАЦІЙНИХ ТЕХНОЛОГІЙ</t>
  </si>
  <si>
    <t>Спеціальності: 125 Кібербезпека,  121 Інженерія програмного забезпечення, 141  Електроенергетика, електротехніка та електромеханіка,  171 Електроніка,  123 Комп'ютерна інженерія,  152 Метрологія та інформаційно-вимірювальна техніка,  172  Телекомунікації та радіотехніка</t>
  </si>
  <si>
    <t>МГЗп-191, МПРТп-191</t>
  </si>
  <si>
    <t>НАВЧАЛЬНО-НАУКОВИЙ ІНСТИТУТ ПРАВА І СОЦІАЛЬНИХ ТЕХНОЛОГІЙ</t>
  </si>
  <si>
    <t>Факультет соціальних технологій, оздоровлення та реабілітації</t>
  </si>
  <si>
    <t>Спеціальності: 227 Фізична терапія, ерготерапія, 231 Соціальна робота,  073 Менеджмент, 017 Фізична культура та спорт</t>
  </si>
  <si>
    <t>Юридичний факультет</t>
  </si>
  <si>
    <t>Спеціальності: 262 Правоохоронна діяльність,  081 Право</t>
  </si>
  <si>
    <t>ЗМППРп-201, ЗМКПРп-201</t>
  </si>
  <si>
    <t>ЦЕНТР ПЕРЕПІДГОТОВКИ ТА ЗАОЧНОГО НАВЧАННЯ</t>
  </si>
  <si>
    <t>- Теоретичні заняття</t>
  </si>
  <si>
    <t>-</t>
  </si>
  <si>
    <t>Підготовка  до атестації</t>
  </si>
  <si>
    <t>- Екзаменаційна сесія</t>
  </si>
  <si>
    <t>понеділок</t>
  </si>
  <si>
    <t>День захисника України;</t>
  </si>
  <si>
    <t>середа</t>
  </si>
  <si>
    <t>Різдво Христове;</t>
  </si>
  <si>
    <t>Новий рік;</t>
  </si>
  <si>
    <t>вівторок</t>
  </si>
  <si>
    <t>неділя</t>
  </si>
  <si>
    <t>Міжнародний жіночий день;</t>
  </si>
  <si>
    <t>День праці;</t>
  </si>
  <si>
    <t>субота</t>
  </si>
  <si>
    <t>День Перемоги;</t>
  </si>
  <si>
    <t>Трійця;</t>
  </si>
  <si>
    <t>День Конcтитуції України;</t>
  </si>
  <si>
    <t>День незaлежності України;</t>
  </si>
  <si>
    <t xml:space="preserve">   (підпис)</t>
  </si>
  <si>
    <t xml:space="preserve">    (підпис) </t>
  </si>
  <si>
    <t>Свята 2020-2021 навчальний рік:</t>
  </si>
  <si>
    <t>п'ятниця</t>
  </si>
  <si>
    <t>четвер</t>
  </si>
  <si>
    <t>Великдень</t>
  </si>
  <si>
    <t>вихідний 2 травня</t>
  </si>
  <si>
    <t>вихідний 1 травня</t>
  </si>
  <si>
    <t>переноситься нa понеділок 3 травня;</t>
  </si>
  <si>
    <t>переноситься нa вівторок 4 травня;</t>
  </si>
  <si>
    <t>вихідний 9 травня</t>
  </si>
  <si>
    <t>переноситься нa понеділок 10 травня;</t>
  </si>
  <si>
    <t>виxідний 20 червня</t>
  </si>
  <si>
    <t>переноситься нa понедiлок 21 червня;</t>
  </si>
  <si>
    <t>ММенп-201, МПМп-201, МПТп-201, 
МПУАп-201</t>
  </si>
  <si>
    <t>МАТп-191, МБАп-191, МДТп-191, 
МЗВп-191, ММБп-191</t>
  </si>
  <si>
    <t>ВТ-201, КІ-201, КІ-202, КБ-201, ПІ-201, 
ПЕ-201, РА-201</t>
  </si>
  <si>
    <t>КІ-191, КІ-192, КБ-191, ПІ-191, ПЕ-191, 
РА-191, CE-191</t>
  </si>
  <si>
    <t>КІ-181, КІ-182, КІт-201, КБ-181, ПІ-181, 
ПЕ-181, РА-181</t>
  </si>
  <si>
    <t>АЮ-191, КЮ-191, КЮ-192, ПД-191, 
ЦГЮ-191</t>
  </si>
  <si>
    <t>КПР-171, КПР-172, КПР-173, ППР-171, 
ТПР-171</t>
  </si>
  <si>
    <t>ЗБА-201, ЗЕК-201, ЗКІт-201, ЗМРт-201, 
ЗТМ-201, ЗУПт-201, ЗФКт-201, ЗХТт-202</t>
  </si>
  <si>
    <t>ГРАФІК НАВЧАЛЬНОГО ПРОЦЕСУ</t>
  </si>
  <si>
    <t>на 2020-2021 навчальний рік</t>
  </si>
  <si>
    <t xml:space="preserve">Директор ННІ економіки _________ А. О. Пінчук </t>
  </si>
  <si>
    <t>(підпис)</t>
  </si>
  <si>
    <t xml:space="preserve"> (підпис)</t>
  </si>
  <si>
    <t xml:space="preserve">Директор ННІ МХТТ __________ Н. В. Ткаленко </t>
  </si>
  <si>
    <t>Директор ННІ МІТТ ____________ С. Д. Цибуля</t>
  </si>
  <si>
    <t xml:space="preserve">  (підпис) </t>
  </si>
  <si>
    <t xml:space="preserve">                                                                    (підпис)</t>
  </si>
  <si>
    <t xml:space="preserve">                      (підпис)</t>
  </si>
  <si>
    <t>Директор ННІ ЕІТ ____________ С. А. Іванець</t>
  </si>
  <si>
    <t xml:space="preserve">Декан ЮФ __________ О. В. Селецький </t>
  </si>
  <si>
    <t xml:space="preserve">                                              (підпис)</t>
  </si>
  <si>
    <t xml:space="preserve">Директор ЦПЗН ________ В. І. Кобища </t>
  </si>
  <si>
    <t xml:space="preserve">Начальник НВ ________ Л. В. Базилевич </t>
  </si>
  <si>
    <t>Голова Студради _________  М. І. Дунай</t>
  </si>
  <si>
    <t xml:space="preserve">          (підпис) </t>
  </si>
  <si>
    <t xml:space="preserve">Директор ННІ БПТ _______ М. М. Забаштанський </t>
  </si>
  <si>
    <t xml:space="preserve">Директор ННІ ПіСТ _________ Л. А. Остапенко </t>
  </si>
  <si>
    <t>Вченою радою НУ "Чернігівська політехніка"
(протокол №____ від "___" ____________ 20___ року)</t>
  </si>
  <si>
    <t>ЗАТВЕРДЖУЮ</t>
  </si>
  <si>
    <t>Ректор НУ "Чернігівська політехніка"
 __________ ___________________
"___" ___________20___ року</t>
  </si>
  <si>
    <t>НАЦІОНАЛЬНОГО УНІВЕРСИТЕТУ "ЧЕРНІГІВСЬКА ПОЛІТЕХНІКА"</t>
  </si>
  <si>
    <t>ЗТМт-201, ЗАТт-201, ЗБАт-201</t>
  </si>
  <si>
    <t>ЗБА-191, ЗБАт-191, ЗЕА-191, ЗКІт-191, ЗМРт-191, ЗТМ-191, ЗТМт-191, ЗУПт-191, ЗФКт-191, ЗАТт-191</t>
  </si>
  <si>
    <t>ЗМАТп-201, ЗМЕМп-201, ЗМЗВп-201, ЗМКІп-201, ЗМОАп-201, ЗМПУАп-201, ЗМТМп-201, ЗМФАМп-201, ЗМФКп-201, ЗММРп-201</t>
  </si>
  <si>
    <t>В.о. ректора НУ "Чернігівська політехніка"
 __________ ___________________
"___" ___________20___ року</t>
  </si>
  <si>
    <t xml:space="preserve">В.о. декана факультету СТОР  ______ </t>
  </si>
  <si>
    <t>НАВЧАЛЬНО-НАУКОВИЙ ІНСТИТУТ АРХІТЕКТУРИ, ДИЗАЙНУ ТА ГЕОДЕЗІЇ</t>
  </si>
  <si>
    <t>ГЗ-181, ДС-181</t>
  </si>
  <si>
    <t xml:space="preserve">Спеціальності: 133 Галузеве машинобудування, 187 Деревообробні та меблеві технології, 192 Будівництво та цивільна інженерія, 274 Автомобільний транспорт, 131 Прикладна механіка, </t>
  </si>
  <si>
    <t>Спеціальності: 193 Геодезія та землеустрій, 022 Дизайн, 191 Архітектура та містобудування</t>
  </si>
  <si>
    <t>1*</t>
  </si>
  <si>
    <t>ПЦ-201, АТ-201, АТт-201, БА-201, ЗВ-201, КСП-201, МБ-201, ТД-201, ТМ-201</t>
  </si>
  <si>
    <t>ПЦ-191, АТ-191, БА-191, ЗВ-191, КСП-191, МБ-191, ТД-191, ТМ-191</t>
  </si>
  <si>
    <t>АТ-181, БА-181, ЗВ-181, МБ-181, ТД-181, 
ТМ-181, ПЦ-181</t>
  </si>
  <si>
    <t>ДС-201, АМ-201</t>
  </si>
  <si>
    <t>АМ - 191, ДС-191</t>
  </si>
  <si>
    <t>ЗМПМп-191</t>
  </si>
  <si>
    <t xml:space="preserve">                                                      (підпис) </t>
  </si>
  <si>
    <r>
      <rPr>
        <b/>
        <i/>
        <sz val="14"/>
        <rFont val="Times New Roman"/>
        <family val="1"/>
      </rPr>
      <t>Примітки: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* заняття для здобувачів вищої освіти першого курсу денної форми навчання почнуться з 28.09.2020 року;
заняття для здобувачів вищої освіти першого курсу заочної форми навчання почнуться з 26.09.2020 року.</t>
    </r>
    <r>
      <rPr>
        <sz val="14"/>
        <rFont val="Times New Roman"/>
        <family val="1"/>
      </rPr>
      <t xml:space="preserve">
</t>
    </r>
  </si>
  <si>
    <t xml:space="preserve">(підпис) </t>
  </si>
  <si>
    <t>Директор ННІ АДГ ___________ О. І. Терещук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</si>
</sst>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[$-FC22]d\ mmmm\ yyyy&quot; р.&quot;;@"/>
    <numFmt numFmtId="193" formatCode="dddd"/>
    <numFmt numFmtId="194" formatCode="[$-422]d\ mmmm\ yyyy&quot; р.&quot;"/>
    <numFmt numFmtId="195" formatCode="\д\д\д\д"/>
    <numFmt numFmtId="196" formatCode="\д\д\д"/>
  </numFmts>
  <fonts count="78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sz val="28"/>
      <name val="Times New Roman"/>
      <family val="1"/>
    </font>
    <font>
      <sz val="28"/>
      <name val="Times New Roman Cyr"/>
      <family val="0"/>
    </font>
    <font>
      <sz val="26"/>
      <name val="Arial"/>
      <family val="2"/>
    </font>
    <font>
      <sz val="22"/>
      <name val="Times New Roman Cyr"/>
      <family val="0"/>
    </font>
    <font>
      <sz val="22"/>
      <name val="Times New Roman"/>
      <family val="1"/>
    </font>
    <font>
      <sz val="22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20"/>
      <name val="Times New Roman Cyr"/>
      <family val="0"/>
    </font>
    <font>
      <i/>
      <sz val="10"/>
      <name val="Times New Roman"/>
      <family val="1"/>
    </font>
    <font>
      <sz val="16"/>
      <name val="Times New Roman Cyr"/>
      <family val="0"/>
    </font>
    <font>
      <b/>
      <sz val="3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Times New Roman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2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4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Times New Roman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12"/>
      <color theme="1"/>
      <name val="Arial Cyr"/>
      <family val="2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9" tint="0.599990010261535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>
      <alignment/>
      <protection/>
    </xf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3" fillId="0" borderId="0" xfId="53" applyFont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0" fontId="0" fillId="0" borderId="0" xfId="53">
      <alignment/>
      <protection/>
    </xf>
    <xf numFmtId="0" fontId="13" fillId="0" borderId="0" xfId="53" applyFont="1" applyAlignment="1">
      <alignment horizontal="left" vertical="center"/>
      <protection/>
    </xf>
    <xf numFmtId="0" fontId="14" fillId="0" borderId="0" xfId="53" applyFont="1">
      <alignment/>
      <protection/>
    </xf>
    <xf numFmtId="0" fontId="15" fillId="0" borderId="0" xfId="53" applyFont="1" applyAlignment="1">
      <alignment vertical="center"/>
      <protection/>
    </xf>
    <xf numFmtId="0" fontId="16" fillId="0" borderId="0" xfId="53" applyFont="1" applyBorder="1" applyAlignment="1">
      <alignment vertical="center"/>
      <protection/>
    </xf>
    <xf numFmtId="0" fontId="17" fillId="0" borderId="0" xfId="53" applyFont="1">
      <alignment/>
      <protection/>
    </xf>
    <xf numFmtId="0" fontId="15" fillId="0" borderId="0" xfId="53" applyFont="1" applyAlignment="1">
      <alignment horizontal="left" vertical="center"/>
      <protection/>
    </xf>
    <xf numFmtId="0" fontId="15" fillId="0" borderId="0" xfId="53" applyFont="1" applyBorder="1" applyAlignment="1">
      <alignment vertical="center"/>
      <protection/>
    </xf>
    <xf numFmtId="0" fontId="15" fillId="0" borderId="0" xfId="53" applyFont="1" applyBorder="1" applyAlignment="1">
      <alignment horizontal="center" vertical="center"/>
      <protection/>
    </xf>
    <xf numFmtId="0" fontId="21" fillId="0" borderId="0" xfId="53" applyFont="1" applyAlignment="1">
      <alignment vertical="center"/>
      <protection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7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7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1" fillId="0" borderId="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7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7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3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8" fillId="0" borderId="0" xfId="0" applyFont="1" applyAlignment="1">
      <alignment/>
    </xf>
    <xf numFmtId="0" fontId="7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38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75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77" fillId="13" borderId="10" xfId="0" applyFont="1" applyFill="1" applyBorder="1" applyAlignment="1">
      <alignment horizontal="center" vertical="center"/>
    </xf>
    <xf numFmtId="0" fontId="77" fillId="13" borderId="12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96" fontId="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92" fontId="18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92" fontId="18" fillId="0" borderId="16" xfId="0" applyNumberFormat="1" applyFont="1" applyBorder="1" applyAlignment="1">
      <alignment horizontal="center" vertical="center"/>
    </xf>
    <xf numFmtId="192" fontId="18" fillId="0" borderId="15" xfId="0" applyNumberFormat="1" applyFont="1" applyBorder="1" applyAlignment="1">
      <alignment horizontal="center" vertical="center"/>
    </xf>
    <xf numFmtId="192" fontId="18" fillId="0" borderId="17" xfId="0" applyNumberFormat="1" applyFont="1" applyBorder="1" applyAlignment="1">
      <alignment horizontal="center" vertical="center"/>
    </xf>
    <xf numFmtId="193" fontId="0" fillId="0" borderId="10" xfId="0" applyNumberFormat="1" applyFont="1" applyBorder="1" applyAlignment="1">
      <alignment horizontal="center" vertical="center"/>
    </xf>
    <xf numFmtId="193" fontId="0" fillId="0" borderId="16" xfId="0" applyNumberFormat="1" applyFont="1" applyBorder="1" applyAlignment="1">
      <alignment horizontal="center" vertical="center"/>
    </xf>
    <xf numFmtId="193" fontId="0" fillId="0" borderId="15" xfId="0" applyNumberFormat="1" applyFont="1" applyBorder="1" applyAlignment="1">
      <alignment horizontal="center" vertical="center"/>
    </xf>
    <xf numFmtId="193" fontId="0" fillId="0" borderId="17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193" fontId="0" fillId="0" borderId="10" xfId="0" applyNumberForma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/>
    </xf>
    <xf numFmtId="0" fontId="15" fillId="0" borderId="0" xfId="53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top"/>
      <protection/>
    </xf>
    <xf numFmtId="0" fontId="23" fillId="0" borderId="0" xfId="53" applyFont="1" applyBorder="1" applyAlignment="1">
      <alignment horizontal="left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6"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">
    <pageSetUpPr fitToPage="1"/>
  </sheetPr>
  <dimension ref="A1:BN221"/>
  <sheetViews>
    <sheetView view="pageBreakPreview" zoomScale="70" zoomScaleNormal="85" zoomScaleSheetLayoutView="70" zoomScalePageLayoutView="0" workbookViewId="0" topLeftCell="A1">
      <pane xSplit="4" ySplit="11" topLeftCell="E171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74" sqref="A174:BM182"/>
    </sheetView>
  </sheetViews>
  <sheetFormatPr defaultColWidth="8.8515625" defaultRowHeight="12.75"/>
  <cols>
    <col min="1" max="1" width="5.421875" style="1" customWidth="1"/>
    <col min="2" max="2" width="5.8515625" style="1" customWidth="1"/>
    <col min="3" max="3" width="5.421875" style="1" customWidth="1"/>
    <col min="4" max="4" width="48.8515625" style="1" customWidth="1"/>
    <col min="5" max="25" width="3.8515625" style="1" customWidth="1"/>
    <col min="26" max="26" width="4.421875" style="1" customWidth="1"/>
    <col min="27" max="56" width="3.8515625" style="1" customWidth="1"/>
    <col min="57" max="57" width="5.8515625" style="1" customWidth="1"/>
    <col min="58" max="58" width="6.421875" style="1" customWidth="1"/>
    <col min="59" max="59" width="7.140625" style="1" customWidth="1"/>
    <col min="60" max="63" width="5.8515625" style="1" customWidth="1"/>
    <col min="64" max="64" width="7.421875" style="1" customWidth="1"/>
    <col min="65" max="16384" width="8.8515625" style="1" customWidth="1"/>
  </cols>
  <sheetData>
    <row r="1" spans="1:64" ht="39.75" customHeight="1">
      <c r="A1" s="119" t="s">
        <v>98</v>
      </c>
      <c r="B1" s="119"/>
      <c r="C1" s="119"/>
      <c r="D1" s="119"/>
      <c r="G1" s="121" t="s">
        <v>219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03" t="s">
        <v>239</v>
      </c>
      <c r="BF1" s="103"/>
      <c r="BG1" s="103"/>
      <c r="BH1" s="103"/>
      <c r="BI1" s="103"/>
      <c r="BJ1" s="103"/>
      <c r="BK1" s="103"/>
      <c r="BL1" s="103"/>
    </row>
    <row r="2" spans="1:64" ht="34.5">
      <c r="A2" s="119"/>
      <c r="B2" s="119"/>
      <c r="C2" s="119"/>
      <c r="D2" s="119"/>
      <c r="G2" s="120" t="s">
        <v>241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03"/>
      <c r="BF2" s="103"/>
      <c r="BG2" s="103"/>
      <c r="BH2" s="103"/>
      <c r="BI2" s="103"/>
      <c r="BJ2" s="103"/>
      <c r="BK2" s="103"/>
      <c r="BL2" s="103"/>
    </row>
    <row r="3" spans="1:64" ht="44.25" customHeight="1">
      <c r="A3" s="132" t="s">
        <v>238</v>
      </c>
      <c r="B3" s="132"/>
      <c r="C3" s="132"/>
      <c r="D3" s="132"/>
      <c r="G3" s="120" t="s">
        <v>220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04" t="s">
        <v>245</v>
      </c>
      <c r="BF3" s="104"/>
      <c r="BG3" s="104"/>
      <c r="BH3" s="104"/>
      <c r="BI3" s="104"/>
      <c r="BJ3" s="104"/>
      <c r="BK3" s="104"/>
      <c r="BL3" s="104"/>
    </row>
    <row r="4" spans="57:64" ht="15.75">
      <c r="BE4" s="104"/>
      <c r="BF4" s="104"/>
      <c r="BG4" s="104"/>
      <c r="BH4" s="104"/>
      <c r="BI4" s="104"/>
      <c r="BJ4" s="104"/>
      <c r="BK4" s="104"/>
      <c r="BL4" s="104"/>
    </row>
    <row r="5" spans="57:64" ht="15.75">
      <c r="BE5" s="104"/>
      <c r="BF5" s="104"/>
      <c r="BG5" s="104"/>
      <c r="BH5" s="104"/>
      <c r="BI5" s="104"/>
      <c r="BJ5" s="104"/>
      <c r="BK5" s="104"/>
      <c r="BL5" s="104"/>
    </row>
    <row r="6" ht="15.75">
      <c r="BL6" s="2"/>
    </row>
    <row r="7" spans="1:64" ht="15" customHeight="1">
      <c r="A7" s="100" t="s">
        <v>108</v>
      </c>
      <c r="B7" s="100" t="s">
        <v>129</v>
      </c>
      <c r="C7" s="100" t="s">
        <v>102</v>
      </c>
      <c r="D7" s="102" t="s">
        <v>101</v>
      </c>
      <c r="E7" s="102" t="s">
        <v>64</v>
      </c>
      <c r="F7" s="102"/>
      <c r="G7" s="102"/>
      <c r="H7" s="102"/>
      <c r="I7" s="102"/>
      <c r="J7" s="102" t="s">
        <v>38</v>
      </c>
      <c r="K7" s="102"/>
      <c r="L7" s="102"/>
      <c r="M7" s="102"/>
      <c r="N7" s="102" t="s">
        <v>83</v>
      </c>
      <c r="O7" s="102"/>
      <c r="P7" s="102"/>
      <c r="Q7" s="102"/>
      <c r="R7" s="102"/>
      <c r="S7" s="102" t="s">
        <v>37</v>
      </c>
      <c r="T7" s="102"/>
      <c r="U7" s="102"/>
      <c r="V7" s="102"/>
      <c r="W7" s="102" t="s">
        <v>28</v>
      </c>
      <c r="X7" s="102"/>
      <c r="Y7" s="102"/>
      <c r="Z7" s="102"/>
      <c r="AA7" s="102" t="s">
        <v>9</v>
      </c>
      <c r="AB7" s="102"/>
      <c r="AC7" s="102"/>
      <c r="AD7" s="102"/>
      <c r="AE7" s="102" t="s">
        <v>63</v>
      </c>
      <c r="AF7" s="102"/>
      <c r="AG7" s="102"/>
      <c r="AH7" s="102"/>
      <c r="AI7" s="102"/>
      <c r="AJ7" s="102" t="s">
        <v>53</v>
      </c>
      <c r="AK7" s="102"/>
      <c r="AL7" s="102"/>
      <c r="AM7" s="102"/>
      <c r="AN7" s="102" t="s">
        <v>58</v>
      </c>
      <c r="AO7" s="102"/>
      <c r="AP7" s="102"/>
      <c r="AQ7" s="102"/>
      <c r="AR7" s="102"/>
      <c r="AS7" s="102" t="s">
        <v>61</v>
      </c>
      <c r="AT7" s="102"/>
      <c r="AU7" s="102"/>
      <c r="AV7" s="102"/>
      <c r="AW7" s="102" t="s">
        <v>23</v>
      </c>
      <c r="AX7" s="102"/>
      <c r="AY7" s="102"/>
      <c r="AZ7" s="102"/>
      <c r="BA7" s="102" t="s">
        <v>57</v>
      </c>
      <c r="BB7" s="102"/>
      <c r="BC7" s="102"/>
      <c r="BD7" s="102"/>
      <c r="BE7" s="95" t="s">
        <v>115</v>
      </c>
      <c r="BF7" s="95"/>
      <c r="BG7" s="95"/>
      <c r="BH7" s="95"/>
      <c r="BI7" s="95"/>
      <c r="BJ7" s="95"/>
      <c r="BK7" s="95"/>
      <c r="BL7" s="95"/>
    </row>
    <row r="8" spans="1:64" ht="19.5" customHeight="1">
      <c r="A8" s="100"/>
      <c r="B8" s="100"/>
      <c r="C8" s="10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5" t="s">
        <v>100</v>
      </c>
      <c r="BF8" s="105" t="s">
        <v>117</v>
      </c>
      <c r="BG8" s="105" t="s">
        <v>123</v>
      </c>
      <c r="BH8" s="105" t="s">
        <v>90</v>
      </c>
      <c r="BI8" s="105" t="s">
        <v>133</v>
      </c>
      <c r="BJ8" s="105" t="s">
        <v>91</v>
      </c>
      <c r="BK8" s="105" t="s">
        <v>82</v>
      </c>
      <c r="BL8" s="105" t="s">
        <v>13</v>
      </c>
    </row>
    <row r="9" spans="1:64" ht="28.5" customHeight="1">
      <c r="A9" s="100"/>
      <c r="B9" s="100"/>
      <c r="C9" s="100"/>
      <c r="D9" s="102"/>
      <c r="E9" s="82">
        <v>31</v>
      </c>
      <c r="F9" s="3">
        <v>7</v>
      </c>
      <c r="G9" s="82">
        <v>14</v>
      </c>
      <c r="H9" s="3">
        <v>21</v>
      </c>
      <c r="I9" s="82">
        <v>28</v>
      </c>
      <c r="J9" s="3">
        <v>5</v>
      </c>
      <c r="K9" s="82">
        <v>12</v>
      </c>
      <c r="L9" s="3">
        <v>19</v>
      </c>
      <c r="M9" s="82">
        <v>26</v>
      </c>
      <c r="N9" s="3">
        <v>2</v>
      </c>
      <c r="O9" s="82">
        <v>9</v>
      </c>
      <c r="P9" s="3">
        <v>16</v>
      </c>
      <c r="Q9" s="82">
        <v>23</v>
      </c>
      <c r="R9" s="3">
        <v>30</v>
      </c>
      <c r="S9" s="82">
        <v>7</v>
      </c>
      <c r="T9" s="3">
        <v>14</v>
      </c>
      <c r="U9" s="3">
        <v>21</v>
      </c>
      <c r="V9" s="84">
        <v>28</v>
      </c>
      <c r="W9" s="3">
        <v>4</v>
      </c>
      <c r="X9" s="3">
        <v>11</v>
      </c>
      <c r="Y9" s="3">
        <v>18</v>
      </c>
      <c r="Z9" s="3">
        <v>25</v>
      </c>
      <c r="AA9" s="3">
        <v>1</v>
      </c>
      <c r="AB9" s="3">
        <v>8</v>
      </c>
      <c r="AC9" s="82">
        <v>15</v>
      </c>
      <c r="AD9" s="3">
        <v>22</v>
      </c>
      <c r="AE9" s="82">
        <v>1</v>
      </c>
      <c r="AF9" s="72">
        <v>8</v>
      </c>
      <c r="AG9" s="82">
        <v>15</v>
      </c>
      <c r="AH9" s="3">
        <v>22</v>
      </c>
      <c r="AI9" s="82">
        <v>29</v>
      </c>
      <c r="AJ9" s="3">
        <v>5</v>
      </c>
      <c r="AK9" s="82">
        <v>12</v>
      </c>
      <c r="AL9" s="3">
        <v>19</v>
      </c>
      <c r="AM9" s="82">
        <v>26</v>
      </c>
      <c r="AN9" s="72">
        <v>3</v>
      </c>
      <c r="AO9" s="72">
        <v>10</v>
      </c>
      <c r="AP9" s="3">
        <v>17</v>
      </c>
      <c r="AQ9" s="82">
        <v>24</v>
      </c>
      <c r="AR9" s="3">
        <v>31</v>
      </c>
      <c r="AS9" s="84">
        <v>7</v>
      </c>
      <c r="AT9" s="3">
        <v>14</v>
      </c>
      <c r="AU9" s="72">
        <v>21</v>
      </c>
      <c r="AV9" s="72">
        <v>28</v>
      </c>
      <c r="AW9" s="3">
        <v>5</v>
      </c>
      <c r="AX9" s="3">
        <v>12</v>
      </c>
      <c r="AY9" s="3">
        <v>19</v>
      </c>
      <c r="AZ9" s="3">
        <v>26</v>
      </c>
      <c r="BA9" s="3">
        <v>2</v>
      </c>
      <c r="BB9" s="3">
        <v>9</v>
      </c>
      <c r="BC9" s="3">
        <v>16</v>
      </c>
      <c r="BD9" s="3">
        <v>23</v>
      </c>
      <c r="BE9" s="105"/>
      <c r="BF9" s="105"/>
      <c r="BG9" s="105"/>
      <c r="BH9" s="105"/>
      <c r="BI9" s="105"/>
      <c r="BJ9" s="105"/>
      <c r="BK9" s="105"/>
      <c r="BL9" s="105"/>
    </row>
    <row r="10" spans="1:64" ht="27" customHeight="1">
      <c r="A10" s="100"/>
      <c r="B10" s="100"/>
      <c r="C10" s="100"/>
      <c r="D10" s="102"/>
      <c r="E10" s="82">
        <v>6</v>
      </c>
      <c r="F10" s="3">
        <v>13</v>
      </c>
      <c r="G10" s="82">
        <v>20</v>
      </c>
      <c r="H10" s="3">
        <v>27</v>
      </c>
      <c r="I10" s="82">
        <v>4</v>
      </c>
      <c r="J10" s="3">
        <v>11</v>
      </c>
      <c r="K10" s="82">
        <v>18</v>
      </c>
      <c r="L10" s="3">
        <v>25</v>
      </c>
      <c r="M10" s="82">
        <v>1</v>
      </c>
      <c r="N10" s="3">
        <v>8</v>
      </c>
      <c r="O10" s="82">
        <v>15</v>
      </c>
      <c r="P10" s="3">
        <v>22</v>
      </c>
      <c r="Q10" s="82">
        <v>29</v>
      </c>
      <c r="R10" s="3">
        <v>6</v>
      </c>
      <c r="S10" s="82">
        <v>13</v>
      </c>
      <c r="T10" s="3">
        <v>20</v>
      </c>
      <c r="U10" s="3">
        <v>27</v>
      </c>
      <c r="V10" s="3">
        <v>3</v>
      </c>
      <c r="W10" s="3">
        <v>10</v>
      </c>
      <c r="X10" s="3">
        <v>17</v>
      </c>
      <c r="Y10" s="3">
        <v>24</v>
      </c>
      <c r="Z10" s="3">
        <v>31</v>
      </c>
      <c r="AA10" s="3">
        <v>7</v>
      </c>
      <c r="AB10" s="3">
        <v>14</v>
      </c>
      <c r="AC10" s="82">
        <v>21</v>
      </c>
      <c r="AD10" s="3">
        <v>28</v>
      </c>
      <c r="AE10" s="82">
        <v>7</v>
      </c>
      <c r="AF10" s="3">
        <v>14</v>
      </c>
      <c r="AG10" s="82">
        <v>21</v>
      </c>
      <c r="AH10" s="3">
        <v>28</v>
      </c>
      <c r="AI10" s="82">
        <v>4</v>
      </c>
      <c r="AJ10" s="3">
        <v>11</v>
      </c>
      <c r="AK10" s="82">
        <v>18</v>
      </c>
      <c r="AL10" s="3">
        <v>25</v>
      </c>
      <c r="AM10" s="72">
        <v>2</v>
      </c>
      <c r="AN10" s="72">
        <v>9</v>
      </c>
      <c r="AO10" s="82">
        <v>16</v>
      </c>
      <c r="AP10" s="3">
        <v>23</v>
      </c>
      <c r="AQ10" s="82">
        <v>30</v>
      </c>
      <c r="AR10" s="3">
        <v>6</v>
      </c>
      <c r="AS10" s="84">
        <v>13</v>
      </c>
      <c r="AT10" s="72">
        <v>20</v>
      </c>
      <c r="AU10" s="3">
        <v>27</v>
      </c>
      <c r="AV10" s="3">
        <v>4</v>
      </c>
      <c r="AW10" s="3">
        <v>11</v>
      </c>
      <c r="AX10" s="3">
        <v>18</v>
      </c>
      <c r="AY10" s="3">
        <v>25</v>
      </c>
      <c r="AZ10" s="3">
        <v>1</v>
      </c>
      <c r="BA10" s="3">
        <v>8</v>
      </c>
      <c r="BB10" s="3">
        <v>15</v>
      </c>
      <c r="BC10" s="3">
        <v>22</v>
      </c>
      <c r="BD10" s="3">
        <v>29</v>
      </c>
      <c r="BE10" s="105"/>
      <c r="BF10" s="105"/>
      <c r="BG10" s="105"/>
      <c r="BH10" s="105"/>
      <c r="BI10" s="105"/>
      <c r="BJ10" s="105"/>
      <c r="BK10" s="105"/>
      <c r="BL10" s="105"/>
    </row>
    <row r="11" spans="1:64" ht="34.5" customHeight="1">
      <c r="A11" s="101"/>
      <c r="B11" s="101"/>
      <c r="C11" s="101"/>
      <c r="D11" s="96"/>
      <c r="E11" s="83">
        <v>1</v>
      </c>
      <c r="F11" s="75">
        <v>2</v>
      </c>
      <c r="G11" s="83">
        <v>3</v>
      </c>
      <c r="H11" s="75">
        <v>4</v>
      </c>
      <c r="I11" s="83">
        <v>5</v>
      </c>
      <c r="J11" s="75">
        <v>6</v>
      </c>
      <c r="K11" s="83">
        <v>7</v>
      </c>
      <c r="L11" s="75">
        <v>8</v>
      </c>
      <c r="M11" s="83">
        <v>9</v>
      </c>
      <c r="N11" s="75">
        <v>10</v>
      </c>
      <c r="O11" s="83">
        <v>11</v>
      </c>
      <c r="P11" s="75">
        <v>12</v>
      </c>
      <c r="Q11" s="83">
        <v>13</v>
      </c>
      <c r="R11" s="75">
        <v>14</v>
      </c>
      <c r="S11" s="83">
        <v>15</v>
      </c>
      <c r="T11" s="75">
        <v>16</v>
      </c>
      <c r="U11" s="75">
        <v>17</v>
      </c>
      <c r="V11" s="75">
        <v>18</v>
      </c>
      <c r="W11" s="75">
        <v>19</v>
      </c>
      <c r="X11" s="75">
        <v>20</v>
      </c>
      <c r="Y11" s="75">
        <v>21</v>
      </c>
      <c r="Z11" s="75">
        <v>22</v>
      </c>
      <c r="AA11" s="75">
        <v>23</v>
      </c>
      <c r="AB11" s="75">
        <v>24</v>
      </c>
      <c r="AC11" s="83">
        <v>25</v>
      </c>
      <c r="AD11" s="75">
        <v>26</v>
      </c>
      <c r="AE11" s="83">
        <v>27</v>
      </c>
      <c r="AF11" s="75">
        <v>28</v>
      </c>
      <c r="AG11" s="83">
        <v>29</v>
      </c>
      <c r="AH11" s="75">
        <v>30</v>
      </c>
      <c r="AI11" s="83">
        <v>31</v>
      </c>
      <c r="AJ11" s="75">
        <v>32</v>
      </c>
      <c r="AK11" s="83">
        <v>33</v>
      </c>
      <c r="AL11" s="75">
        <v>34</v>
      </c>
      <c r="AM11" s="83">
        <v>35</v>
      </c>
      <c r="AN11" s="75">
        <v>36</v>
      </c>
      <c r="AO11" s="83">
        <v>37</v>
      </c>
      <c r="AP11" s="75">
        <v>38</v>
      </c>
      <c r="AQ11" s="83">
        <v>39</v>
      </c>
      <c r="AR11" s="75">
        <v>40</v>
      </c>
      <c r="AS11" s="85">
        <v>41</v>
      </c>
      <c r="AT11" s="75">
        <v>42</v>
      </c>
      <c r="AU11" s="75">
        <v>43</v>
      </c>
      <c r="AV11" s="75">
        <v>44</v>
      </c>
      <c r="AW11" s="75">
        <v>45</v>
      </c>
      <c r="AX11" s="75">
        <v>46</v>
      </c>
      <c r="AY11" s="75">
        <v>47</v>
      </c>
      <c r="AZ11" s="75">
        <v>48</v>
      </c>
      <c r="BA11" s="75">
        <v>49</v>
      </c>
      <c r="BB11" s="75">
        <v>50</v>
      </c>
      <c r="BC11" s="75">
        <v>51</v>
      </c>
      <c r="BD11" s="75">
        <v>52</v>
      </c>
      <c r="BE11" s="105"/>
      <c r="BF11" s="105"/>
      <c r="BG11" s="105"/>
      <c r="BH11" s="105"/>
      <c r="BI11" s="105"/>
      <c r="BJ11" s="105"/>
      <c r="BK11" s="105"/>
      <c r="BL11" s="105"/>
    </row>
    <row r="12" spans="1:64" ht="18.75">
      <c r="A12" s="108"/>
      <c r="B12" s="106"/>
      <c r="C12" s="106"/>
      <c r="D12" s="106"/>
      <c r="E12" s="106" t="s">
        <v>151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10"/>
      <c r="BF12" s="110"/>
      <c r="BG12" s="110"/>
      <c r="BH12" s="110"/>
      <c r="BI12" s="110"/>
      <c r="BJ12" s="110"/>
      <c r="BK12" s="110"/>
      <c r="BL12" s="111"/>
    </row>
    <row r="13" spans="1:64" ht="15.75">
      <c r="A13" s="109"/>
      <c r="B13" s="107"/>
      <c r="C13" s="107"/>
      <c r="D13" s="107"/>
      <c r="E13" s="107" t="s">
        <v>153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12"/>
    </row>
    <row r="14" spans="1:64" ht="30" customHeight="1">
      <c r="A14" s="92" t="s">
        <v>7</v>
      </c>
      <c r="B14" s="92" t="s">
        <v>62</v>
      </c>
      <c r="C14" s="73" t="s">
        <v>251</v>
      </c>
      <c r="D14" s="76" t="s">
        <v>155</v>
      </c>
      <c r="E14" s="88">
        <v>0</v>
      </c>
      <c r="F14" s="77">
        <v>0</v>
      </c>
      <c r="G14" s="88">
        <v>0</v>
      </c>
      <c r="H14" s="77">
        <v>0</v>
      </c>
      <c r="I14" s="88">
        <v>0</v>
      </c>
      <c r="J14" s="77">
        <v>0</v>
      </c>
      <c r="K14" s="88">
        <v>0</v>
      </c>
      <c r="L14" s="78">
        <v>12</v>
      </c>
      <c r="M14" s="88">
        <v>0</v>
      </c>
      <c r="N14" s="77">
        <v>0</v>
      </c>
      <c r="O14" s="88">
        <v>0</v>
      </c>
      <c r="P14" s="77">
        <v>0</v>
      </c>
      <c r="Q14" s="88">
        <v>0</v>
      </c>
      <c r="R14" s="77">
        <v>0</v>
      </c>
      <c r="S14" s="88">
        <v>0</v>
      </c>
      <c r="T14" s="77">
        <v>0</v>
      </c>
      <c r="U14" s="79" t="s">
        <v>5</v>
      </c>
      <c r="V14" s="80" t="s">
        <v>2</v>
      </c>
      <c r="W14" s="81" t="s">
        <v>1</v>
      </c>
      <c r="X14" s="81" t="s">
        <v>1</v>
      </c>
      <c r="Y14" s="81" t="s">
        <v>1</v>
      </c>
      <c r="Z14" s="80" t="s">
        <v>2</v>
      </c>
      <c r="AA14" s="80" t="s">
        <v>2</v>
      </c>
      <c r="AB14" s="77">
        <v>0</v>
      </c>
      <c r="AC14" s="88">
        <v>0</v>
      </c>
      <c r="AD14" s="77">
        <v>0</v>
      </c>
      <c r="AE14" s="88">
        <v>0</v>
      </c>
      <c r="AF14" s="78">
        <f>COUNTIF(AB14:AE14,0)+COUNTIF(AG14:AU14,0)+1</f>
        <v>16</v>
      </c>
      <c r="AG14" s="88">
        <v>0</v>
      </c>
      <c r="AH14" s="77">
        <v>0</v>
      </c>
      <c r="AI14" s="88">
        <v>0</v>
      </c>
      <c r="AJ14" s="77">
        <v>0</v>
      </c>
      <c r="AK14" s="88">
        <v>0</v>
      </c>
      <c r="AL14" s="77">
        <v>0</v>
      </c>
      <c r="AM14" s="88">
        <v>0</v>
      </c>
      <c r="AN14" s="77">
        <v>0</v>
      </c>
      <c r="AO14" s="88">
        <v>0</v>
      </c>
      <c r="AP14" s="77">
        <v>0</v>
      </c>
      <c r="AQ14" s="88">
        <v>0</v>
      </c>
      <c r="AR14" s="79" t="s">
        <v>5</v>
      </c>
      <c r="AS14" s="81" t="s">
        <v>1</v>
      </c>
      <c r="AT14" s="81" t="s">
        <v>1</v>
      </c>
      <c r="AU14" s="81" t="s">
        <v>1</v>
      </c>
      <c r="AV14" s="80" t="s">
        <v>2</v>
      </c>
      <c r="AW14" s="80" t="s">
        <v>2</v>
      </c>
      <c r="AX14" s="80" t="s">
        <v>2</v>
      </c>
      <c r="AY14" s="80" t="s">
        <v>2</v>
      </c>
      <c r="AZ14" s="80" t="s">
        <v>2</v>
      </c>
      <c r="BA14" s="80" t="s">
        <v>2</v>
      </c>
      <c r="BB14" s="80" t="s">
        <v>2</v>
      </c>
      <c r="BC14" s="80" t="s">
        <v>2</v>
      </c>
      <c r="BD14" s="80" t="s">
        <v>2</v>
      </c>
      <c r="BE14" s="73">
        <f>COUNTIF(E14:BD14,"0")+2</f>
        <v>32</v>
      </c>
      <c r="BF14" s="73">
        <f aca="true" t="shared" si="0" ref="BF14:BF19">COUNTIF(E14:BD14,"ЗТ")</f>
        <v>2</v>
      </c>
      <c r="BG14" s="73">
        <f aca="true" t="shared" si="1" ref="BG14:BG19">COUNTIF(E14:BD14,"Е")</f>
        <v>6</v>
      </c>
      <c r="BH14" s="73">
        <f aca="true" t="shared" si="2" ref="BH14:BH19">COUNTIF(E14:BD14,"П")</f>
        <v>0</v>
      </c>
      <c r="BI14" s="73">
        <f aca="true" t="shared" si="3" ref="BI14:BI19">COUNTIF(E14:BD14,"ПА")</f>
        <v>0</v>
      </c>
      <c r="BJ14" s="73">
        <f aca="true" t="shared" si="4" ref="BJ14:BJ19">COUNTIF(E14:BD14,"А")</f>
        <v>0</v>
      </c>
      <c r="BK14" s="73">
        <f aca="true" t="shared" si="5" ref="BK14:BK19">COUNTIF(E14:BD14,"К")</f>
        <v>12</v>
      </c>
      <c r="BL14" s="73">
        <f aca="true" t="shared" si="6" ref="BL14:BL19">SUM(BE14:BK14)</f>
        <v>52</v>
      </c>
    </row>
    <row r="15" spans="1:64" ht="30" customHeight="1">
      <c r="A15" s="92"/>
      <c r="B15" s="92"/>
      <c r="C15" s="96">
        <v>2</v>
      </c>
      <c r="D15" s="7" t="s">
        <v>130</v>
      </c>
      <c r="E15" s="87">
        <v>0</v>
      </c>
      <c r="F15" s="70">
        <v>0</v>
      </c>
      <c r="G15" s="87">
        <v>0</v>
      </c>
      <c r="H15" s="70">
        <v>0</v>
      </c>
      <c r="I15" s="87">
        <v>0</v>
      </c>
      <c r="J15" s="70">
        <v>0</v>
      </c>
      <c r="K15" s="87">
        <v>0</v>
      </c>
      <c r="L15" s="71">
        <f aca="true" t="shared" si="7" ref="L15:L23">COUNTIF(E15:K15,0)+COUNTIF(M15:T15,0)+1</f>
        <v>16</v>
      </c>
      <c r="M15" s="87">
        <v>0</v>
      </c>
      <c r="N15" s="70">
        <v>0</v>
      </c>
      <c r="O15" s="87">
        <v>0</v>
      </c>
      <c r="P15" s="70">
        <v>0</v>
      </c>
      <c r="Q15" s="87">
        <v>0</v>
      </c>
      <c r="R15" s="70">
        <v>0</v>
      </c>
      <c r="S15" s="87">
        <v>0</v>
      </c>
      <c r="T15" s="70">
        <v>0</v>
      </c>
      <c r="U15" s="8" t="s">
        <v>5</v>
      </c>
      <c r="V15" s="10" t="s">
        <v>2</v>
      </c>
      <c r="W15" s="9" t="s">
        <v>1</v>
      </c>
      <c r="X15" s="9" t="s">
        <v>1</v>
      </c>
      <c r="Y15" s="9" t="s">
        <v>1</v>
      </c>
      <c r="Z15" s="10" t="s">
        <v>2</v>
      </c>
      <c r="AA15" s="10" t="s">
        <v>2</v>
      </c>
      <c r="AB15" s="70">
        <v>0</v>
      </c>
      <c r="AC15" s="87">
        <v>0</v>
      </c>
      <c r="AD15" s="70">
        <v>0</v>
      </c>
      <c r="AE15" s="87">
        <v>0</v>
      </c>
      <c r="AF15" s="71">
        <f aca="true" t="shared" si="8" ref="AF15:AF24">COUNTIF(AB15:AE15,0)+COUNTIF(AG15:AU15,0)+1</f>
        <v>16</v>
      </c>
      <c r="AG15" s="87">
        <v>0</v>
      </c>
      <c r="AH15" s="70">
        <v>0</v>
      </c>
      <c r="AI15" s="87">
        <v>0</v>
      </c>
      <c r="AJ15" s="70">
        <v>0</v>
      </c>
      <c r="AK15" s="87">
        <v>0</v>
      </c>
      <c r="AL15" s="70">
        <v>0</v>
      </c>
      <c r="AM15" s="87">
        <v>0</v>
      </c>
      <c r="AN15" s="70">
        <v>0</v>
      </c>
      <c r="AO15" s="87">
        <v>0</v>
      </c>
      <c r="AP15" s="70">
        <v>0</v>
      </c>
      <c r="AQ15" s="87">
        <v>0</v>
      </c>
      <c r="AR15" s="8" t="s">
        <v>5</v>
      </c>
      <c r="AS15" s="9" t="s">
        <v>1</v>
      </c>
      <c r="AT15" s="9" t="s">
        <v>1</v>
      </c>
      <c r="AU15" s="9" t="s">
        <v>1</v>
      </c>
      <c r="AV15" s="10" t="s">
        <v>2</v>
      </c>
      <c r="AW15" s="10" t="s">
        <v>2</v>
      </c>
      <c r="AX15" s="10" t="s">
        <v>2</v>
      </c>
      <c r="AY15" s="10" t="s">
        <v>2</v>
      </c>
      <c r="AZ15" s="10" t="s">
        <v>2</v>
      </c>
      <c r="BA15" s="10" t="s">
        <v>2</v>
      </c>
      <c r="BB15" s="10" t="s">
        <v>2</v>
      </c>
      <c r="BC15" s="10" t="s">
        <v>2</v>
      </c>
      <c r="BD15" s="10" t="s">
        <v>2</v>
      </c>
      <c r="BE15" s="5">
        <f aca="true" t="shared" si="9" ref="BE15:BE24">COUNTIF(E15:BD15,"0")+2</f>
        <v>32</v>
      </c>
      <c r="BF15" s="5">
        <f t="shared" si="0"/>
        <v>2</v>
      </c>
      <c r="BG15" s="5">
        <f t="shared" si="1"/>
        <v>6</v>
      </c>
      <c r="BH15" s="5">
        <f t="shared" si="2"/>
        <v>0</v>
      </c>
      <c r="BI15" s="5">
        <f t="shared" si="3"/>
        <v>0</v>
      </c>
      <c r="BJ15" s="5">
        <f t="shared" si="4"/>
        <v>0</v>
      </c>
      <c r="BK15" s="5">
        <f t="shared" si="5"/>
        <v>12</v>
      </c>
      <c r="BL15" s="5">
        <f t="shared" si="6"/>
        <v>52</v>
      </c>
    </row>
    <row r="16" spans="1:64" ht="30" customHeight="1">
      <c r="A16" s="92"/>
      <c r="B16" s="92"/>
      <c r="C16" s="98"/>
      <c r="D16" s="7" t="s">
        <v>158</v>
      </c>
      <c r="E16" s="87">
        <v>0</v>
      </c>
      <c r="F16" s="70">
        <v>0</v>
      </c>
      <c r="G16" s="87">
        <v>0</v>
      </c>
      <c r="H16" s="70">
        <v>0</v>
      </c>
      <c r="I16" s="87">
        <v>0</v>
      </c>
      <c r="J16" s="70">
        <v>0</v>
      </c>
      <c r="K16" s="87">
        <v>0</v>
      </c>
      <c r="L16" s="71">
        <f t="shared" si="7"/>
        <v>16</v>
      </c>
      <c r="M16" s="87">
        <v>0</v>
      </c>
      <c r="N16" s="70">
        <v>0</v>
      </c>
      <c r="O16" s="87">
        <v>0</v>
      </c>
      <c r="P16" s="70">
        <v>0</v>
      </c>
      <c r="Q16" s="87">
        <v>0</v>
      </c>
      <c r="R16" s="70">
        <v>0</v>
      </c>
      <c r="S16" s="87">
        <v>0</v>
      </c>
      <c r="T16" s="70">
        <v>0</v>
      </c>
      <c r="U16" s="8" t="s">
        <v>5</v>
      </c>
      <c r="V16" s="10" t="s">
        <v>2</v>
      </c>
      <c r="W16" s="9" t="s">
        <v>1</v>
      </c>
      <c r="X16" s="9" t="s">
        <v>1</v>
      </c>
      <c r="Y16" s="9" t="s">
        <v>1</v>
      </c>
      <c r="Z16" s="10" t="s">
        <v>2</v>
      </c>
      <c r="AA16" s="10" t="s">
        <v>2</v>
      </c>
      <c r="AB16" s="70">
        <v>0</v>
      </c>
      <c r="AC16" s="87">
        <v>0</v>
      </c>
      <c r="AD16" s="70">
        <v>0</v>
      </c>
      <c r="AE16" s="87">
        <v>0</v>
      </c>
      <c r="AF16" s="71">
        <f t="shared" si="8"/>
        <v>14</v>
      </c>
      <c r="AG16" s="87">
        <v>0</v>
      </c>
      <c r="AH16" s="70">
        <v>0</v>
      </c>
      <c r="AI16" s="87">
        <v>0</v>
      </c>
      <c r="AJ16" s="70">
        <v>0</v>
      </c>
      <c r="AK16" s="87">
        <v>0</v>
      </c>
      <c r="AL16" s="70">
        <v>0</v>
      </c>
      <c r="AM16" s="87">
        <v>0</v>
      </c>
      <c r="AN16" s="70">
        <v>0</v>
      </c>
      <c r="AO16" s="87">
        <v>0</v>
      </c>
      <c r="AP16" s="8" t="s">
        <v>5</v>
      </c>
      <c r="AQ16" s="9" t="s">
        <v>1</v>
      </c>
      <c r="AR16" s="9" t="s">
        <v>1</v>
      </c>
      <c r="AS16" s="9" t="s">
        <v>1</v>
      </c>
      <c r="AT16" s="11" t="s">
        <v>3</v>
      </c>
      <c r="AU16" s="11" t="s">
        <v>3</v>
      </c>
      <c r="AV16" s="10" t="s">
        <v>2</v>
      </c>
      <c r="AW16" s="10" t="s">
        <v>2</v>
      </c>
      <c r="AX16" s="10" t="s">
        <v>2</v>
      </c>
      <c r="AY16" s="10" t="s">
        <v>2</v>
      </c>
      <c r="AZ16" s="10" t="s">
        <v>2</v>
      </c>
      <c r="BA16" s="10" t="s">
        <v>2</v>
      </c>
      <c r="BB16" s="10" t="s">
        <v>2</v>
      </c>
      <c r="BC16" s="10" t="s">
        <v>2</v>
      </c>
      <c r="BD16" s="10" t="s">
        <v>2</v>
      </c>
      <c r="BE16" s="5">
        <f t="shared" si="9"/>
        <v>30</v>
      </c>
      <c r="BF16" s="5">
        <f t="shared" si="0"/>
        <v>2</v>
      </c>
      <c r="BG16" s="5">
        <f t="shared" si="1"/>
        <v>6</v>
      </c>
      <c r="BH16" s="5">
        <f t="shared" si="2"/>
        <v>2</v>
      </c>
      <c r="BI16" s="5">
        <f t="shared" si="3"/>
        <v>0</v>
      </c>
      <c r="BJ16" s="5">
        <f t="shared" si="4"/>
        <v>0</v>
      </c>
      <c r="BK16" s="5">
        <f t="shared" si="5"/>
        <v>12</v>
      </c>
      <c r="BL16" s="5">
        <f t="shared" si="6"/>
        <v>52</v>
      </c>
    </row>
    <row r="17" spans="1:64" ht="30" customHeight="1">
      <c r="A17" s="92"/>
      <c r="B17" s="92"/>
      <c r="C17" s="98"/>
      <c r="D17" s="7" t="s">
        <v>59</v>
      </c>
      <c r="E17" s="87">
        <v>0</v>
      </c>
      <c r="F17" s="70">
        <v>0</v>
      </c>
      <c r="G17" s="87">
        <v>0</v>
      </c>
      <c r="H17" s="70">
        <v>0</v>
      </c>
      <c r="I17" s="87">
        <v>0</v>
      </c>
      <c r="J17" s="70">
        <v>0</v>
      </c>
      <c r="K17" s="87">
        <v>0</v>
      </c>
      <c r="L17" s="71">
        <f t="shared" si="7"/>
        <v>16</v>
      </c>
      <c r="M17" s="87">
        <v>0</v>
      </c>
      <c r="N17" s="70">
        <v>0</v>
      </c>
      <c r="O17" s="87">
        <v>0</v>
      </c>
      <c r="P17" s="70">
        <v>0</v>
      </c>
      <c r="Q17" s="87">
        <v>0</v>
      </c>
      <c r="R17" s="70">
        <v>0</v>
      </c>
      <c r="S17" s="87">
        <v>0</v>
      </c>
      <c r="T17" s="70">
        <v>0</v>
      </c>
      <c r="U17" s="8" t="s">
        <v>5</v>
      </c>
      <c r="V17" s="10" t="s">
        <v>2</v>
      </c>
      <c r="W17" s="9" t="s">
        <v>1</v>
      </c>
      <c r="X17" s="9" t="s">
        <v>1</v>
      </c>
      <c r="Y17" s="9" t="s">
        <v>1</v>
      </c>
      <c r="Z17" s="10" t="s">
        <v>2</v>
      </c>
      <c r="AA17" s="10" t="s">
        <v>2</v>
      </c>
      <c r="AB17" s="70">
        <v>0</v>
      </c>
      <c r="AC17" s="87">
        <v>0</v>
      </c>
      <c r="AD17" s="70">
        <v>0</v>
      </c>
      <c r="AE17" s="87">
        <v>0</v>
      </c>
      <c r="AF17" s="71">
        <f t="shared" si="8"/>
        <v>10</v>
      </c>
      <c r="AG17" s="87">
        <v>0</v>
      </c>
      <c r="AH17" s="70">
        <v>0</v>
      </c>
      <c r="AI17" s="87">
        <v>0</v>
      </c>
      <c r="AJ17" s="70">
        <v>0</v>
      </c>
      <c r="AK17" s="87">
        <v>0</v>
      </c>
      <c r="AL17" s="8" t="s">
        <v>5</v>
      </c>
      <c r="AM17" s="9" t="s">
        <v>1</v>
      </c>
      <c r="AN17" s="9" t="s">
        <v>1</v>
      </c>
      <c r="AO17" s="9" t="s">
        <v>1</v>
      </c>
      <c r="AP17" s="11" t="s">
        <v>3</v>
      </c>
      <c r="AQ17" s="11" t="s">
        <v>3</v>
      </c>
      <c r="AR17" s="11" t="s">
        <v>3</v>
      </c>
      <c r="AS17" s="11" t="s">
        <v>3</v>
      </c>
      <c r="AT17" s="5" t="s">
        <v>0</v>
      </c>
      <c r="AU17" s="5" t="s">
        <v>0</v>
      </c>
      <c r="AV17" s="5"/>
      <c r="AW17" s="5"/>
      <c r="AX17" s="5"/>
      <c r="AY17" s="5"/>
      <c r="AZ17" s="5"/>
      <c r="BA17" s="5"/>
      <c r="BB17" s="5"/>
      <c r="BC17" s="5"/>
      <c r="BD17" s="5"/>
      <c r="BE17" s="5">
        <f t="shared" si="9"/>
        <v>26</v>
      </c>
      <c r="BF17" s="5">
        <f t="shared" si="0"/>
        <v>2</v>
      </c>
      <c r="BG17" s="5">
        <f t="shared" si="1"/>
        <v>6</v>
      </c>
      <c r="BH17" s="5">
        <f t="shared" si="2"/>
        <v>4</v>
      </c>
      <c r="BI17" s="5">
        <f t="shared" si="3"/>
        <v>0</v>
      </c>
      <c r="BJ17" s="5">
        <f t="shared" si="4"/>
        <v>2</v>
      </c>
      <c r="BK17" s="5">
        <f t="shared" si="5"/>
        <v>3</v>
      </c>
      <c r="BL17" s="5">
        <f t="shared" si="6"/>
        <v>43</v>
      </c>
    </row>
    <row r="18" spans="1:64" ht="30" customHeight="1">
      <c r="A18" s="92"/>
      <c r="B18" s="92"/>
      <c r="C18" s="98"/>
      <c r="D18" s="7" t="s">
        <v>56</v>
      </c>
      <c r="E18" s="87">
        <v>0</v>
      </c>
      <c r="F18" s="70">
        <v>0</v>
      </c>
      <c r="G18" s="87">
        <v>0</v>
      </c>
      <c r="H18" s="70">
        <v>0</v>
      </c>
      <c r="I18" s="87">
        <v>0</v>
      </c>
      <c r="J18" s="70">
        <v>0</v>
      </c>
      <c r="K18" s="87">
        <v>0</v>
      </c>
      <c r="L18" s="71">
        <f t="shared" si="7"/>
        <v>16</v>
      </c>
      <c r="M18" s="87">
        <v>0</v>
      </c>
      <c r="N18" s="70">
        <v>0</v>
      </c>
      <c r="O18" s="87">
        <v>0</v>
      </c>
      <c r="P18" s="70">
        <v>0</v>
      </c>
      <c r="Q18" s="87">
        <v>0</v>
      </c>
      <c r="R18" s="70">
        <v>0</v>
      </c>
      <c r="S18" s="87">
        <v>0</v>
      </c>
      <c r="T18" s="70">
        <v>0</v>
      </c>
      <c r="U18" s="8" t="s">
        <v>5</v>
      </c>
      <c r="V18" s="10" t="s">
        <v>2</v>
      </c>
      <c r="W18" s="9" t="s">
        <v>1</v>
      </c>
      <c r="X18" s="9" t="s">
        <v>1</v>
      </c>
      <c r="Y18" s="9" t="s">
        <v>1</v>
      </c>
      <c r="Z18" s="10" t="s">
        <v>2</v>
      </c>
      <c r="AA18" s="10" t="s">
        <v>2</v>
      </c>
      <c r="AB18" s="70">
        <v>0</v>
      </c>
      <c r="AC18" s="87">
        <v>0</v>
      </c>
      <c r="AD18" s="70">
        <v>0</v>
      </c>
      <c r="AE18" s="87">
        <v>0</v>
      </c>
      <c r="AF18" s="71">
        <f t="shared" si="8"/>
        <v>8</v>
      </c>
      <c r="AG18" s="87">
        <v>0</v>
      </c>
      <c r="AH18" s="70">
        <v>0</v>
      </c>
      <c r="AI18" s="87">
        <v>0</v>
      </c>
      <c r="AJ18" s="8" t="s">
        <v>5</v>
      </c>
      <c r="AK18" s="9" t="s">
        <v>1</v>
      </c>
      <c r="AL18" s="9" t="s">
        <v>1</v>
      </c>
      <c r="AM18" s="9" t="s">
        <v>1</v>
      </c>
      <c r="AN18" s="11" t="s">
        <v>3</v>
      </c>
      <c r="AO18" s="11" t="s">
        <v>3</v>
      </c>
      <c r="AP18" s="11" t="s">
        <v>3</v>
      </c>
      <c r="AQ18" s="11" t="s">
        <v>3</v>
      </c>
      <c r="AR18" s="5" t="s">
        <v>0</v>
      </c>
      <c r="AS18" s="5" t="s">
        <v>0</v>
      </c>
      <c r="AT18" s="5" t="s">
        <v>0</v>
      </c>
      <c r="AU18" s="5" t="s">
        <v>0</v>
      </c>
      <c r="AV18" s="5"/>
      <c r="AW18" s="5"/>
      <c r="AX18" s="5"/>
      <c r="AY18" s="5"/>
      <c r="AZ18" s="5"/>
      <c r="BA18" s="5"/>
      <c r="BB18" s="5"/>
      <c r="BC18" s="5"/>
      <c r="BD18" s="5"/>
      <c r="BE18" s="5">
        <f t="shared" si="9"/>
        <v>24</v>
      </c>
      <c r="BF18" s="5">
        <f t="shared" si="0"/>
        <v>2</v>
      </c>
      <c r="BG18" s="5">
        <f t="shared" si="1"/>
        <v>6</v>
      </c>
      <c r="BH18" s="5">
        <f t="shared" si="2"/>
        <v>4</v>
      </c>
      <c r="BI18" s="5">
        <f t="shared" si="3"/>
        <v>0</v>
      </c>
      <c r="BJ18" s="5">
        <f t="shared" si="4"/>
        <v>4</v>
      </c>
      <c r="BK18" s="5">
        <f t="shared" si="5"/>
        <v>3</v>
      </c>
      <c r="BL18" s="5">
        <f t="shared" si="6"/>
        <v>43</v>
      </c>
    </row>
    <row r="19" spans="1:64" ht="30" customHeight="1">
      <c r="A19" s="92"/>
      <c r="B19" s="92"/>
      <c r="C19" s="97"/>
      <c r="D19" s="7" t="s">
        <v>54</v>
      </c>
      <c r="E19" s="87">
        <v>0</v>
      </c>
      <c r="F19" s="70">
        <v>0</v>
      </c>
      <c r="G19" s="87">
        <v>0</v>
      </c>
      <c r="H19" s="70">
        <v>0</v>
      </c>
      <c r="I19" s="87">
        <v>0</v>
      </c>
      <c r="J19" s="70">
        <v>0</v>
      </c>
      <c r="K19" s="87">
        <v>0</v>
      </c>
      <c r="L19" s="71">
        <f t="shared" si="7"/>
        <v>16</v>
      </c>
      <c r="M19" s="87">
        <v>0</v>
      </c>
      <c r="N19" s="70">
        <v>0</v>
      </c>
      <c r="O19" s="87">
        <v>0</v>
      </c>
      <c r="P19" s="70">
        <v>0</v>
      </c>
      <c r="Q19" s="87">
        <v>0</v>
      </c>
      <c r="R19" s="70">
        <v>0</v>
      </c>
      <c r="S19" s="87">
        <v>0</v>
      </c>
      <c r="T19" s="70">
        <v>0</v>
      </c>
      <c r="U19" s="8" t="s">
        <v>5</v>
      </c>
      <c r="V19" s="10" t="s">
        <v>2</v>
      </c>
      <c r="W19" s="9" t="s">
        <v>1</v>
      </c>
      <c r="X19" s="9" t="s">
        <v>1</v>
      </c>
      <c r="Y19" s="9" t="s">
        <v>1</v>
      </c>
      <c r="Z19" s="10" t="s">
        <v>2</v>
      </c>
      <c r="AA19" s="10" t="s">
        <v>2</v>
      </c>
      <c r="AB19" s="70">
        <v>0</v>
      </c>
      <c r="AC19" s="87">
        <v>0</v>
      </c>
      <c r="AD19" s="70">
        <v>0</v>
      </c>
      <c r="AE19" s="87">
        <v>0</v>
      </c>
      <c r="AF19" s="71">
        <f t="shared" si="8"/>
        <v>12</v>
      </c>
      <c r="AG19" s="87">
        <v>0</v>
      </c>
      <c r="AH19" s="70">
        <v>0</v>
      </c>
      <c r="AI19" s="87">
        <v>0</v>
      </c>
      <c r="AJ19" s="70">
        <v>0</v>
      </c>
      <c r="AK19" s="87">
        <v>0</v>
      </c>
      <c r="AL19" s="70">
        <v>0</v>
      </c>
      <c r="AM19" s="87">
        <v>0</v>
      </c>
      <c r="AN19" s="9" t="s">
        <v>1</v>
      </c>
      <c r="AO19" s="9" t="s">
        <v>1</v>
      </c>
      <c r="AP19" s="11" t="s">
        <v>3</v>
      </c>
      <c r="AQ19" s="11" t="s">
        <v>3</v>
      </c>
      <c r="AR19" s="11" t="s">
        <v>3</v>
      </c>
      <c r="AS19" s="11" t="s">
        <v>3</v>
      </c>
      <c r="AT19" s="5" t="s">
        <v>0</v>
      </c>
      <c r="AU19" s="5" t="s">
        <v>0</v>
      </c>
      <c r="AV19" s="5"/>
      <c r="AW19" s="5"/>
      <c r="AX19" s="5"/>
      <c r="AY19" s="5"/>
      <c r="AZ19" s="5"/>
      <c r="BA19" s="5"/>
      <c r="BB19" s="5"/>
      <c r="BC19" s="5"/>
      <c r="BD19" s="5"/>
      <c r="BE19" s="5">
        <f t="shared" si="9"/>
        <v>28</v>
      </c>
      <c r="BF19" s="5">
        <f t="shared" si="0"/>
        <v>1</v>
      </c>
      <c r="BG19" s="5">
        <f t="shared" si="1"/>
        <v>5</v>
      </c>
      <c r="BH19" s="5">
        <f t="shared" si="2"/>
        <v>4</v>
      </c>
      <c r="BI19" s="5">
        <f t="shared" si="3"/>
        <v>0</v>
      </c>
      <c r="BJ19" s="5">
        <f t="shared" si="4"/>
        <v>2</v>
      </c>
      <c r="BK19" s="5">
        <f t="shared" si="5"/>
        <v>3</v>
      </c>
      <c r="BL19" s="5">
        <f t="shared" si="6"/>
        <v>43</v>
      </c>
    </row>
    <row r="20" spans="1:64" ht="30" customHeight="1">
      <c r="A20" s="92"/>
      <c r="B20" s="92"/>
      <c r="C20" s="5">
        <v>3</v>
      </c>
      <c r="D20" s="7" t="s">
        <v>160</v>
      </c>
      <c r="E20" s="87">
        <v>0</v>
      </c>
      <c r="F20" s="70">
        <v>0</v>
      </c>
      <c r="G20" s="87">
        <v>0</v>
      </c>
      <c r="H20" s="70">
        <v>0</v>
      </c>
      <c r="I20" s="87">
        <v>0</v>
      </c>
      <c r="J20" s="70">
        <v>0</v>
      </c>
      <c r="K20" s="87">
        <v>0</v>
      </c>
      <c r="L20" s="71">
        <f t="shared" si="7"/>
        <v>16</v>
      </c>
      <c r="M20" s="87">
        <v>0</v>
      </c>
      <c r="N20" s="70">
        <v>0</v>
      </c>
      <c r="O20" s="87">
        <v>0</v>
      </c>
      <c r="P20" s="70">
        <v>0</v>
      </c>
      <c r="Q20" s="87">
        <v>0</v>
      </c>
      <c r="R20" s="70">
        <v>0</v>
      </c>
      <c r="S20" s="87">
        <v>0</v>
      </c>
      <c r="T20" s="70">
        <v>0</v>
      </c>
      <c r="U20" s="8" t="s">
        <v>5</v>
      </c>
      <c r="V20" s="10" t="s">
        <v>2</v>
      </c>
      <c r="W20" s="9" t="s">
        <v>1</v>
      </c>
      <c r="X20" s="9" t="s">
        <v>1</v>
      </c>
      <c r="Y20" s="9" t="s">
        <v>1</v>
      </c>
      <c r="Z20" s="10" t="s">
        <v>2</v>
      </c>
      <c r="AA20" s="10" t="s">
        <v>2</v>
      </c>
      <c r="AB20" s="70">
        <v>0</v>
      </c>
      <c r="AC20" s="87">
        <v>0</v>
      </c>
      <c r="AD20" s="70">
        <v>0</v>
      </c>
      <c r="AE20" s="87">
        <v>0</v>
      </c>
      <c r="AF20" s="71">
        <f t="shared" si="8"/>
        <v>14</v>
      </c>
      <c r="AG20" s="87">
        <v>0</v>
      </c>
      <c r="AH20" s="70">
        <v>0</v>
      </c>
      <c r="AI20" s="87">
        <v>0</v>
      </c>
      <c r="AJ20" s="70">
        <v>0</v>
      </c>
      <c r="AK20" s="87">
        <v>0</v>
      </c>
      <c r="AL20" s="70">
        <v>0</v>
      </c>
      <c r="AM20" s="87">
        <v>0</v>
      </c>
      <c r="AN20" s="70">
        <v>0</v>
      </c>
      <c r="AO20" s="87">
        <v>0</v>
      </c>
      <c r="AP20" s="8" t="s">
        <v>5</v>
      </c>
      <c r="AQ20" s="9" t="s">
        <v>1</v>
      </c>
      <c r="AR20" s="9" t="s">
        <v>1</v>
      </c>
      <c r="AS20" s="9" t="s">
        <v>1</v>
      </c>
      <c r="AT20" s="11" t="s">
        <v>3</v>
      </c>
      <c r="AU20" s="11" t="s">
        <v>3</v>
      </c>
      <c r="AV20" s="10" t="s">
        <v>2</v>
      </c>
      <c r="AW20" s="10" t="s">
        <v>2</v>
      </c>
      <c r="AX20" s="10" t="s">
        <v>2</v>
      </c>
      <c r="AY20" s="10" t="s">
        <v>2</v>
      </c>
      <c r="AZ20" s="10" t="s">
        <v>2</v>
      </c>
      <c r="BA20" s="10" t="s">
        <v>2</v>
      </c>
      <c r="BB20" s="10" t="s">
        <v>2</v>
      </c>
      <c r="BC20" s="10" t="s">
        <v>2</v>
      </c>
      <c r="BD20" s="10" t="s">
        <v>2</v>
      </c>
      <c r="BE20" s="5">
        <f t="shared" si="9"/>
        <v>30</v>
      </c>
      <c r="BF20" s="5">
        <f aca="true" t="shared" si="10" ref="BF20:BF31">COUNTIF(E20:BD20,"ЗТ")</f>
        <v>2</v>
      </c>
      <c r="BG20" s="5">
        <f aca="true" t="shared" si="11" ref="BG20:BG31">COUNTIF(E20:BD20,"Е")</f>
        <v>6</v>
      </c>
      <c r="BH20" s="5">
        <f aca="true" t="shared" si="12" ref="BH20:BH31">COUNTIF(E20:BD20,"П")</f>
        <v>2</v>
      </c>
      <c r="BI20" s="5">
        <f aca="true" t="shared" si="13" ref="BI20:BI31">COUNTIF(E20:BD20,"ПА")</f>
        <v>0</v>
      </c>
      <c r="BJ20" s="5">
        <f aca="true" t="shared" si="14" ref="BJ20:BJ31">COUNTIF(E20:BD20,"А")</f>
        <v>0</v>
      </c>
      <c r="BK20" s="5">
        <f aca="true" t="shared" si="15" ref="BK20:BK31">COUNTIF(E20:BD20,"К")</f>
        <v>12</v>
      </c>
      <c r="BL20" s="5">
        <f aca="true" t="shared" si="16" ref="BL20:BL31">SUM(BE20:BK20)</f>
        <v>52</v>
      </c>
    </row>
    <row r="21" spans="1:64" ht="30" customHeight="1">
      <c r="A21" s="92"/>
      <c r="B21" s="92"/>
      <c r="C21" s="96">
        <v>4</v>
      </c>
      <c r="D21" s="7" t="s">
        <v>150</v>
      </c>
      <c r="E21" s="87">
        <v>0</v>
      </c>
      <c r="F21" s="70">
        <v>0</v>
      </c>
      <c r="G21" s="87">
        <v>0</v>
      </c>
      <c r="H21" s="70">
        <v>0</v>
      </c>
      <c r="I21" s="87">
        <v>0</v>
      </c>
      <c r="J21" s="70">
        <v>0</v>
      </c>
      <c r="K21" s="87">
        <v>0</v>
      </c>
      <c r="L21" s="71">
        <f t="shared" si="7"/>
        <v>16</v>
      </c>
      <c r="M21" s="87">
        <v>0</v>
      </c>
      <c r="N21" s="70">
        <v>0</v>
      </c>
      <c r="O21" s="87">
        <v>0</v>
      </c>
      <c r="P21" s="70">
        <v>0</v>
      </c>
      <c r="Q21" s="87">
        <v>0</v>
      </c>
      <c r="R21" s="70">
        <v>0</v>
      </c>
      <c r="S21" s="87">
        <v>0</v>
      </c>
      <c r="T21" s="70">
        <v>0</v>
      </c>
      <c r="U21" s="8" t="s">
        <v>5</v>
      </c>
      <c r="V21" s="10" t="s">
        <v>2</v>
      </c>
      <c r="W21" s="9" t="s">
        <v>1</v>
      </c>
      <c r="X21" s="9" t="s">
        <v>1</v>
      </c>
      <c r="Y21" s="9" t="s">
        <v>1</v>
      </c>
      <c r="Z21" s="10" t="s">
        <v>2</v>
      </c>
      <c r="AA21" s="10" t="s">
        <v>2</v>
      </c>
      <c r="AB21" s="70">
        <v>0</v>
      </c>
      <c r="AC21" s="87">
        <v>0</v>
      </c>
      <c r="AD21" s="70">
        <v>0</v>
      </c>
      <c r="AE21" s="87">
        <v>0</v>
      </c>
      <c r="AF21" s="71">
        <f t="shared" si="8"/>
        <v>8</v>
      </c>
      <c r="AG21" s="87">
        <v>0</v>
      </c>
      <c r="AH21" s="70">
        <v>0</v>
      </c>
      <c r="AI21" s="87">
        <v>0</v>
      </c>
      <c r="AJ21" s="8" t="s">
        <v>5</v>
      </c>
      <c r="AK21" s="9" t="s">
        <v>1</v>
      </c>
      <c r="AL21" s="9" t="s">
        <v>1</v>
      </c>
      <c r="AM21" s="9" t="s">
        <v>1</v>
      </c>
      <c r="AN21" s="11" t="s">
        <v>3</v>
      </c>
      <c r="AO21" s="11" t="s">
        <v>3</v>
      </c>
      <c r="AP21" s="11" t="s">
        <v>3</v>
      </c>
      <c r="AQ21" s="11" t="s">
        <v>3</v>
      </c>
      <c r="AR21" s="5" t="s">
        <v>0</v>
      </c>
      <c r="AS21" s="5" t="s">
        <v>0</v>
      </c>
      <c r="AT21" s="5" t="s">
        <v>0</v>
      </c>
      <c r="AU21" s="5" t="s">
        <v>0</v>
      </c>
      <c r="AV21" s="5"/>
      <c r="AW21" s="5"/>
      <c r="AX21" s="5"/>
      <c r="AY21" s="5"/>
      <c r="AZ21" s="5"/>
      <c r="BA21" s="5"/>
      <c r="BB21" s="5"/>
      <c r="BC21" s="5"/>
      <c r="BD21" s="5"/>
      <c r="BE21" s="5">
        <f t="shared" si="9"/>
        <v>24</v>
      </c>
      <c r="BF21" s="5">
        <f t="shared" si="10"/>
        <v>2</v>
      </c>
      <c r="BG21" s="5">
        <f t="shared" si="11"/>
        <v>6</v>
      </c>
      <c r="BH21" s="5">
        <f t="shared" si="12"/>
        <v>4</v>
      </c>
      <c r="BI21" s="5">
        <f t="shared" si="13"/>
        <v>0</v>
      </c>
      <c r="BJ21" s="5">
        <f t="shared" si="14"/>
        <v>4</v>
      </c>
      <c r="BK21" s="5">
        <f t="shared" si="15"/>
        <v>3</v>
      </c>
      <c r="BL21" s="5">
        <f t="shared" si="16"/>
        <v>43</v>
      </c>
    </row>
    <row r="22" spans="1:64" ht="30" customHeight="1">
      <c r="A22" s="92"/>
      <c r="B22" s="92"/>
      <c r="C22" s="98"/>
      <c r="D22" s="7" t="s">
        <v>30</v>
      </c>
      <c r="E22" s="87">
        <v>0</v>
      </c>
      <c r="F22" s="70">
        <v>0</v>
      </c>
      <c r="G22" s="87">
        <v>0</v>
      </c>
      <c r="H22" s="70">
        <v>0</v>
      </c>
      <c r="I22" s="87">
        <v>0</v>
      </c>
      <c r="J22" s="70">
        <v>0</v>
      </c>
      <c r="K22" s="87">
        <v>0</v>
      </c>
      <c r="L22" s="71">
        <f t="shared" si="7"/>
        <v>16</v>
      </c>
      <c r="M22" s="87">
        <v>0</v>
      </c>
      <c r="N22" s="70">
        <v>0</v>
      </c>
      <c r="O22" s="87">
        <v>0</v>
      </c>
      <c r="P22" s="70">
        <v>0</v>
      </c>
      <c r="Q22" s="87">
        <v>0</v>
      </c>
      <c r="R22" s="70">
        <v>0</v>
      </c>
      <c r="S22" s="87">
        <v>0</v>
      </c>
      <c r="T22" s="70">
        <v>0</v>
      </c>
      <c r="U22" s="8" t="s">
        <v>5</v>
      </c>
      <c r="V22" s="10" t="s">
        <v>2</v>
      </c>
      <c r="W22" s="9" t="s">
        <v>1</v>
      </c>
      <c r="X22" s="9" t="s">
        <v>1</v>
      </c>
      <c r="Y22" s="9" t="s">
        <v>1</v>
      </c>
      <c r="Z22" s="10" t="s">
        <v>2</v>
      </c>
      <c r="AA22" s="10" t="s">
        <v>2</v>
      </c>
      <c r="AB22" s="70">
        <v>0</v>
      </c>
      <c r="AC22" s="87">
        <v>0</v>
      </c>
      <c r="AD22" s="70">
        <v>0</v>
      </c>
      <c r="AE22" s="87">
        <v>0</v>
      </c>
      <c r="AF22" s="71">
        <f t="shared" si="8"/>
        <v>10</v>
      </c>
      <c r="AG22" s="87">
        <v>0</v>
      </c>
      <c r="AH22" s="70">
        <v>0</v>
      </c>
      <c r="AI22" s="87">
        <v>0</v>
      </c>
      <c r="AJ22" s="70">
        <v>0</v>
      </c>
      <c r="AK22" s="87">
        <v>0</v>
      </c>
      <c r="AL22" s="8" t="s">
        <v>5</v>
      </c>
      <c r="AM22" s="9" t="s">
        <v>1</v>
      </c>
      <c r="AN22" s="9" t="s">
        <v>1</v>
      </c>
      <c r="AO22" s="9" t="s">
        <v>1</v>
      </c>
      <c r="AP22" s="11" t="s">
        <v>3</v>
      </c>
      <c r="AQ22" s="11" t="s">
        <v>3</v>
      </c>
      <c r="AR22" s="11" t="s">
        <v>3</v>
      </c>
      <c r="AS22" s="11" t="s">
        <v>3</v>
      </c>
      <c r="AT22" s="5" t="s">
        <v>0</v>
      </c>
      <c r="AU22" s="5" t="s">
        <v>0</v>
      </c>
      <c r="AV22" s="5"/>
      <c r="AW22" s="5"/>
      <c r="AX22" s="5"/>
      <c r="AY22" s="5"/>
      <c r="AZ22" s="5"/>
      <c r="BA22" s="5"/>
      <c r="BB22" s="5"/>
      <c r="BC22" s="5"/>
      <c r="BD22" s="5"/>
      <c r="BE22" s="5">
        <f t="shared" si="9"/>
        <v>26</v>
      </c>
      <c r="BF22" s="5">
        <f>COUNTIF(E22:BD22,"ЗТ")</f>
        <v>2</v>
      </c>
      <c r="BG22" s="5">
        <f>COUNTIF(E22:BD22,"Е")</f>
        <v>6</v>
      </c>
      <c r="BH22" s="5">
        <f>COUNTIF(E22:BD22,"П")</f>
        <v>4</v>
      </c>
      <c r="BI22" s="5">
        <f>COUNTIF(E22:BD22,"ПА")</f>
        <v>0</v>
      </c>
      <c r="BJ22" s="5">
        <f>COUNTIF(E22:BD22,"А")</f>
        <v>2</v>
      </c>
      <c r="BK22" s="5">
        <f>COUNTIF(E22:BD22,"К")</f>
        <v>3</v>
      </c>
      <c r="BL22" s="5">
        <f>SUM(BE22:BK22)</f>
        <v>43</v>
      </c>
    </row>
    <row r="23" spans="1:64" ht="30" customHeight="1">
      <c r="A23" s="92"/>
      <c r="B23" s="93"/>
      <c r="C23" s="97"/>
      <c r="D23" s="7" t="s">
        <v>24</v>
      </c>
      <c r="E23" s="87">
        <v>0</v>
      </c>
      <c r="F23" s="70">
        <v>0</v>
      </c>
      <c r="G23" s="87">
        <v>0</v>
      </c>
      <c r="H23" s="70">
        <v>0</v>
      </c>
      <c r="I23" s="87">
        <v>0</v>
      </c>
      <c r="J23" s="70">
        <v>0</v>
      </c>
      <c r="K23" s="87">
        <v>0</v>
      </c>
      <c r="L23" s="71">
        <f t="shared" si="7"/>
        <v>16</v>
      </c>
      <c r="M23" s="87">
        <v>0</v>
      </c>
      <c r="N23" s="70">
        <v>0</v>
      </c>
      <c r="O23" s="87">
        <v>0</v>
      </c>
      <c r="P23" s="70">
        <v>0</v>
      </c>
      <c r="Q23" s="87">
        <v>0</v>
      </c>
      <c r="R23" s="70">
        <v>0</v>
      </c>
      <c r="S23" s="87">
        <v>0</v>
      </c>
      <c r="T23" s="70">
        <v>0</v>
      </c>
      <c r="U23" s="8" t="s">
        <v>5</v>
      </c>
      <c r="V23" s="10" t="s">
        <v>2</v>
      </c>
      <c r="W23" s="9" t="s">
        <v>1</v>
      </c>
      <c r="X23" s="9" t="s">
        <v>1</v>
      </c>
      <c r="Y23" s="9" t="s">
        <v>1</v>
      </c>
      <c r="Z23" s="10" t="s">
        <v>2</v>
      </c>
      <c r="AA23" s="10" t="s">
        <v>2</v>
      </c>
      <c r="AB23" s="70">
        <v>0</v>
      </c>
      <c r="AC23" s="87">
        <v>0</v>
      </c>
      <c r="AD23" s="70">
        <v>0</v>
      </c>
      <c r="AE23" s="87">
        <v>0</v>
      </c>
      <c r="AF23" s="71">
        <f t="shared" si="8"/>
        <v>11</v>
      </c>
      <c r="AG23" s="87">
        <v>0</v>
      </c>
      <c r="AH23" s="70">
        <v>0</v>
      </c>
      <c r="AI23" s="87">
        <v>0</v>
      </c>
      <c r="AJ23" s="70">
        <v>0</v>
      </c>
      <c r="AK23" s="87">
        <v>0</v>
      </c>
      <c r="AL23" s="70">
        <v>0</v>
      </c>
      <c r="AM23" s="8" t="s">
        <v>5</v>
      </c>
      <c r="AN23" s="9" t="s">
        <v>1</v>
      </c>
      <c r="AO23" s="9" t="s">
        <v>1</v>
      </c>
      <c r="AP23" s="11" t="s">
        <v>3</v>
      </c>
      <c r="AQ23" s="11" t="s">
        <v>3</v>
      </c>
      <c r="AR23" s="11" t="s">
        <v>3</v>
      </c>
      <c r="AS23" s="11" t="s">
        <v>3</v>
      </c>
      <c r="AT23" s="5" t="s">
        <v>0</v>
      </c>
      <c r="AU23" s="5" t="s">
        <v>0</v>
      </c>
      <c r="AV23" s="5"/>
      <c r="AW23" s="5"/>
      <c r="AX23" s="5"/>
      <c r="AY23" s="5"/>
      <c r="AZ23" s="5"/>
      <c r="BA23" s="5"/>
      <c r="BB23" s="5"/>
      <c r="BC23" s="5"/>
      <c r="BD23" s="5"/>
      <c r="BE23" s="5">
        <f t="shared" si="9"/>
        <v>27</v>
      </c>
      <c r="BF23" s="5">
        <f>COUNTIF(E23:BD23,"ЗТ")</f>
        <v>2</v>
      </c>
      <c r="BG23" s="5">
        <f>COUNTIF(E23:BD23,"Е")</f>
        <v>5</v>
      </c>
      <c r="BH23" s="5">
        <f>COUNTIF(E23:BD23,"П")</f>
        <v>4</v>
      </c>
      <c r="BI23" s="5">
        <f>COUNTIF(E23:BD23,"ПА")</f>
        <v>0</v>
      </c>
      <c r="BJ23" s="5">
        <f>COUNTIF(E23:BD23,"А")</f>
        <v>2</v>
      </c>
      <c r="BK23" s="5">
        <f>COUNTIF(E23:BD23,"К")</f>
        <v>3</v>
      </c>
      <c r="BL23" s="5">
        <f>SUM(BE23:BK23)</f>
        <v>43</v>
      </c>
    </row>
    <row r="24" spans="1:64" ht="35.25" customHeight="1">
      <c r="A24" s="92"/>
      <c r="B24" s="91" t="s">
        <v>55</v>
      </c>
      <c r="C24" s="5" t="s">
        <v>251</v>
      </c>
      <c r="D24" s="7" t="s">
        <v>162</v>
      </c>
      <c r="E24" s="87">
        <v>0</v>
      </c>
      <c r="F24" s="70">
        <v>0</v>
      </c>
      <c r="G24" s="87">
        <v>0</v>
      </c>
      <c r="H24" s="70">
        <v>0</v>
      </c>
      <c r="I24" s="87">
        <v>0</v>
      </c>
      <c r="J24" s="70">
        <v>0</v>
      </c>
      <c r="K24" s="87">
        <v>0</v>
      </c>
      <c r="L24" s="71">
        <v>12</v>
      </c>
      <c r="M24" s="87">
        <v>0</v>
      </c>
      <c r="N24" s="70">
        <v>0</v>
      </c>
      <c r="O24" s="87">
        <v>0</v>
      </c>
      <c r="P24" s="70">
        <v>0</v>
      </c>
      <c r="Q24" s="87">
        <v>0</v>
      </c>
      <c r="R24" s="70">
        <v>0</v>
      </c>
      <c r="S24" s="87">
        <v>0</v>
      </c>
      <c r="T24" s="70">
        <v>0</v>
      </c>
      <c r="U24" s="8" t="s">
        <v>5</v>
      </c>
      <c r="V24" s="10" t="s">
        <v>2</v>
      </c>
      <c r="W24" s="9" t="s">
        <v>1</v>
      </c>
      <c r="X24" s="9" t="s">
        <v>1</v>
      </c>
      <c r="Y24" s="9" t="s">
        <v>1</v>
      </c>
      <c r="Z24" s="10" t="s">
        <v>2</v>
      </c>
      <c r="AA24" s="10" t="s">
        <v>2</v>
      </c>
      <c r="AB24" s="70">
        <v>0</v>
      </c>
      <c r="AC24" s="87">
        <v>0</v>
      </c>
      <c r="AD24" s="70">
        <v>0</v>
      </c>
      <c r="AE24" s="87">
        <v>0</v>
      </c>
      <c r="AF24" s="71">
        <f t="shared" si="8"/>
        <v>16</v>
      </c>
      <c r="AG24" s="87">
        <v>0</v>
      </c>
      <c r="AH24" s="70">
        <v>0</v>
      </c>
      <c r="AI24" s="87">
        <v>0</v>
      </c>
      <c r="AJ24" s="70">
        <v>0</v>
      </c>
      <c r="AK24" s="87">
        <v>0</v>
      </c>
      <c r="AL24" s="70">
        <v>0</v>
      </c>
      <c r="AM24" s="87">
        <v>0</v>
      </c>
      <c r="AN24" s="70">
        <v>0</v>
      </c>
      <c r="AO24" s="87">
        <v>0</v>
      </c>
      <c r="AP24" s="70">
        <v>0</v>
      </c>
      <c r="AQ24" s="87">
        <v>0</v>
      </c>
      <c r="AR24" s="8" t="s">
        <v>5</v>
      </c>
      <c r="AS24" s="9" t="s">
        <v>1</v>
      </c>
      <c r="AT24" s="9" t="s">
        <v>1</v>
      </c>
      <c r="AU24" s="9" t="s">
        <v>1</v>
      </c>
      <c r="AV24" s="10" t="s">
        <v>2</v>
      </c>
      <c r="AW24" s="10" t="s">
        <v>2</v>
      </c>
      <c r="AX24" s="10" t="s">
        <v>2</v>
      </c>
      <c r="AY24" s="10" t="s">
        <v>2</v>
      </c>
      <c r="AZ24" s="10" t="s">
        <v>2</v>
      </c>
      <c r="BA24" s="10" t="s">
        <v>2</v>
      </c>
      <c r="BB24" s="10" t="s">
        <v>2</v>
      </c>
      <c r="BC24" s="10" t="s">
        <v>2</v>
      </c>
      <c r="BD24" s="10" t="s">
        <v>2</v>
      </c>
      <c r="BE24" s="5">
        <f t="shared" si="9"/>
        <v>32</v>
      </c>
      <c r="BF24" s="5">
        <f>COUNTIF(E24:BD24,"ЗТ")</f>
        <v>2</v>
      </c>
      <c r="BG24" s="5">
        <f>COUNTIF(E24:BD24,"Е")</f>
        <v>6</v>
      </c>
      <c r="BH24" s="5">
        <f>COUNTIF(E24:BD24,"П")</f>
        <v>0</v>
      </c>
      <c r="BI24" s="5">
        <f>COUNTIF(E24:BD24,"ПА")</f>
        <v>0</v>
      </c>
      <c r="BJ24" s="5">
        <f>COUNTIF(E24:BD24,"А")</f>
        <v>0</v>
      </c>
      <c r="BK24" s="5">
        <f>COUNTIF(E24:BD24,"К")</f>
        <v>12</v>
      </c>
      <c r="BL24" s="5">
        <f>SUM(BE24:BK24)</f>
        <v>52</v>
      </c>
    </row>
    <row r="25" spans="1:64" ht="33" customHeight="1">
      <c r="A25" s="92"/>
      <c r="B25" s="92"/>
      <c r="C25" s="96">
        <v>2</v>
      </c>
      <c r="D25" s="7" t="s">
        <v>164</v>
      </c>
      <c r="E25" s="11" t="s">
        <v>3</v>
      </c>
      <c r="F25" s="11" t="s">
        <v>3</v>
      </c>
      <c r="G25" s="11" t="s">
        <v>3</v>
      </c>
      <c r="H25" s="11" t="s">
        <v>3</v>
      </c>
      <c r="I25" s="11" t="s">
        <v>3</v>
      </c>
      <c r="J25" s="11" t="s">
        <v>3</v>
      </c>
      <c r="K25" s="11" t="s">
        <v>3</v>
      </c>
      <c r="L25" s="11" t="s">
        <v>3</v>
      </c>
      <c r="M25" s="68" t="s">
        <v>6</v>
      </c>
      <c r="N25" s="68" t="s">
        <v>6</v>
      </c>
      <c r="O25" s="68" t="s">
        <v>6</v>
      </c>
      <c r="P25" s="68" t="s">
        <v>6</v>
      </c>
      <c r="Q25" s="68" t="s">
        <v>6</v>
      </c>
      <c r="R25" s="68" t="s">
        <v>6</v>
      </c>
      <c r="S25" s="68" t="s">
        <v>6</v>
      </c>
      <c r="T25" s="68" t="s">
        <v>6</v>
      </c>
      <c r="U25" s="5" t="s">
        <v>0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>
        <f>COUNTIF(E25:BD25,"0")</f>
        <v>0</v>
      </c>
      <c r="BF25" s="5">
        <f>COUNTIF(E25:BD25,"ЗТ")</f>
        <v>0</v>
      </c>
      <c r="BG25" s="5">
        <f>COUNTIF(E25:BD25,"Е")</f>
        <v>0</v>
      </c>
      <c r="BH25" s="5">
        <f>COUNTIF(E25:BD25,"П")</f>
        <v>8</v>
      </c>
      <c r="BI25" s="5">
        <f>COUNTIF(E25:BD25,"ПА")</f>
        <v>8</v>
      </c>
      <c r="BJ25" s="5">
        <f>COUNTIF(E25:BD25,"А")</f>
        <v>1</v>
      </c>
      <c r="BK25" s="5">
        <f>COUNTIF(E25:BD25,"К")</f>
        <v>0</v>
      </c>
      <c r="BL25" s="5">
        <f>SUM(BE25:BK25)</f>
        <v>17</v>
      </c>
    </row>
    <row r="26" spans="1:64" ht="30" customHeight="1">
      <c r="A26" s="93"/>
      <c r="B26" s="93"/>
      <c r="C26" s="97"/>
      <c r="D26" s="7" t="s">
        <v>120</v>
      </c>
      <c r="E26" s="11" t="s">
        <v>3</v>
      </c>
      <c r="F26" s="11" t="s">
        <v>3</v>
      </c>
      <c r="G26" s="11" t="s">
        <v>3</v>
      </c>
      <c r="H26" s="11" t="s">
        <v>3</v>
      </c>
      <c r="I26" s="11" t="s">
        <v>3</v>
      </c>
      <c r="J26" s="11" t="s">
        <v>3</v>
      </c>
      <c r="K26" s="68" t="s">
        <v>6</v>
      </c>
      <c r="L26" s="68" t="s">
        <v>6</v>
      </c>
      <c r="M26" s="68" t="s">
        <v>6</v>
      </c>
      <c r="N26" s="68" t="s">
        <v>6</v>
      </c>
      <c r="O26" s="68" t="s">
        <v>6</v>
      </c>
      <c r="P26" s="68" t="s">
        <v>6</v>
      </c>
      <c r="Q26" s="68" t="s">
        <v>6</v>
      </c>
      <c r="R26" s="68" t="s">
        <v>6</v>
      </c>
      <c r="S26" s="68" t="s">
        <v>6</v>
      </c>
      <c r="T26" s="68" t="s">
        <v>6</v>
      </c>
      <c r="U26" s="5" t="s">
        <v>0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>
        <f>COUNTIF(E26:BD26,"0")</f>
        <v>0</v>
      </c>
      <c r="BF26" s="5">
        <f>COUNTIF(E26:BD26,"ЗТ")</f>
        <v>0</v>
      </c>
      <c r="BG26" s="5">
        <f>COUNTIF(E26:BD26,"Е")</f>
        <v>0</v>
      </c>
      <c r="BH26" s="5">
        <f>COUNTIF(E26:BD26,"П")</f>
        <v>6</v>
      </c>
      <c r="BI26" s="5">
        <f>COUNTIF(E26:BD26,"ПА")</f>
        <v>10</v>
      </c>
      <c r="BJ26" s="5">
        <f>COUNTIF(E26:BD26,"А")</f>
        <v>1</v>
      </c>
      <c r="BK26" s="5">
        <f>COUNTIF(E26:BD26,"К")</f>
        <v>0</v>
      </c>
      <c r="BL26" s="5">
        <f>SUM(BE26:BK26)</f>
        <v>17</v>
      </c>
    </row>
    <row r="27" spans="1:64" ht="30" customHeight="1">
      <c r="A27" s="91" t="s">
        <v>21</v>
      </c>
      <c r="B27" s="91" t="s">
        <v>62</v>
      </c>
      <c r="C27" s="96">
        <v>3</v>
      </c>
      <c r="D27" s="7" t="s">
        <v>41</v>
      </c>
      <c r="E27" s="87">
        <v>0</v>
      </c>
      <c r="F27" s="70">
        <v>0</v>
      </c>
      <c r="G27" s="87">
        <v>0</v>
      </c>
      <c r="H27" s="5" t="s">
        <v>4</v>
      </c>
      <c r="I27" s="87">
        <v>0</v>
      </c>
      <c r="J27" s="70">
        <v>0</v>
      </c>
      <c r="K27" s="86" t="s">
        <v>4</v>
      </c>
      <c r="L27" s="70">
        <v>0</v>
      </c>
      <c r="M27" s="87">
        <v>0</v>
      </c>
      <c r="N27" s="5" t="s">
        <v>4</v>
      </c>
      <c r="O27" s="87">
        <v>0</v>
      </c>
      <c r="P27" s="70">
        <v>0</v>
      </c>
      <c r="Q27" s="86" t="s">
        <v>4</v>
      </c>
      <c r="R27" s="70">
        <v>0</v>
      </c>
      <c r="S27" s="87">
        <v>0</v>
      </c>
      <c r="T27" s="70">
        <v>0</v>
      </c>
      <c r="U27" s="70">
        <v>0</v>
      </c>
      <c r="V27" s="70">
        <v>0</v>
      </c>
      <c r="W27" s="9" t="s">
        <v>1</v>
      </c>
      <c r="X27" s="9" t="s">
        <v>1</v>
      </c>
      <c r="Y27" s="9" t="s">
        <v>1</v>
      </c>
      <c r="Z27" s="10" t="s">
        <v>2</v>
      </c>
      <c r="AA27" s="10" t="s">
        <v>2</v>
      </c>
      <c r="AB27" s="70">
        <v>0</v>
      </c>
      <c r="AC27" s="87">
        <v>0</v>
      </c>
      <c r="AD27" s="5" t="s">
        <v>4</v>
      </c>
      <c r="AE27" s="87">
        <v>0</v>
      </c>
      <c r="AF27" s="5" t="s">
        <v>4</v>
      </c>
      <c r="AG27" s="87">
        <v>0</v>
      </c>
      <c r="AH27" s="70">
        <v>0</v>
      </c>
      <c r="AI27" s="86" t="s">
        <v>4</v>
      </c>
      <c r="AJ27" s="70">
        <v>0</v>
      </c>
      <c r="AK27" s="86" t="s">
        <v>4</v>
      </c>
      <c r="AL27" s="70">
        <v>0</v>
      </c>
      <c r="AM27" s="87">
        <v>0</v>
      </c>
      <c r="AN27" s="70">
        <v>0</v>
      </c>
      <c r="AO27" s="87">
        <v>0</v>
      </c>
      <c r="AP27" s="70">
        <v>0</v>
      </c>
      <c r="AQ27" s="87">
        <v>0</v>
      </c>
      <c r="AR27" s="9" t="s">
        <v>1</v>
      </c>
      <c r="AS27" s="9" t="s">
        <v>1</v>
      </c>
      <c r="AT27" s="9" t="s">
        <v>1</v>
      </c>
      <c r="AU27" s="10" t="s">
        <v>2</v>
      </c>
      <c r="AV27" s="10" t="s">
        <v>2</v>
      </c>
      <c r="AW27" s="10" t="s">
        <v>2</v>
      </c>
      <c r="AX27" s="10" t="s">
        <v>2</v>
      </c>
      <c r="AY27" s="10" t="s">
        <v>2</v>
      </c>
      <c r="AZ27" s="10" t="s">
        <v>2</v>
      </c>
      <c r="BA27" s="10" t="s">
        <v>2</v>
      </c>
      <c r="BB27" s="10" t="s">
        <v>2</v>
      </c>
      <c r="BC27" s="10" t="s">
        <v>2</v>
      </c>
      <c r="BD27" s="10" t="s">
        <v>2</v>
      </c>
      <c r="BE27" s="5">
        <f>COUNTIF(E27:BD27,"0")+COUNTIF(E27:BD27,"У")</f>
        <v>34</v>
      </c>
      <c r="BF27" s="5">
        <f t="shared" si="10"/>
        <v>0</v>
      </c>
      <c r="BG27" s="5">
        <f t="shared" si="11"/>
        <v>6</v>
      </c>
      <c r="BH27" s="5">
        <f t="shared" si="12"/>
        <v>0</v>
      </c>
      <c r="BI27" s="5">
        <f t="shared" si="13"/>
        <v>0</v>
      </c>
      <c r="BJ27" s="5">
        <f t="shared" si="14"/>
        <v>0</v>
      </c>
      <c r="BK27" s="5">
        <f t="shared" si="15"/>
        <v>12</v>
      </c>
      <c r="BL27" s="5">
        <f t="shared" si="16"/>
        <v>52</v>
      </c>
    </row>
    <row r="28" spans="1:64" ht="30" customHeight="1">
      <c r="A28" s="92"/>
      <c r="B28" s="92"/>
      <c r="C28" s="98"/>
      <c r="D28" s="7" t="s">
        <v>45</v>
      </c>
      <c r="E28" s="87">
        <v>0</v>
      </c>
      <c r="F28" s="70">
        <v>0</v>
      </c>
      <c r="G28" s="87">
        <v>0</v>
      </c>
      <c r="H28" s="5" t="s">
        <v>4</v>
      </c>
      <c r="I28" s="87">
        <v>0</v>
      </c>
      <c r="J28" s="70">
        <v>0</v>
      </c>
      <c r="K28" s="86" t="s">
        <v>4</v>
      </c>
      <c r="L28" s="70">
        <v>0</v>
      </c>
      <c r="M28" s="87">
        <v>0</v>
      </c>
      <c r="N28" s="5" t="s">
        <v>4</v>
      </c>
      <c r="O28" s="87">
        <v>0</v>
      </c>
      <c r="P28" s="70">
        <v>0</v>
      </c>
      <c r="Q28" s="86" t="s">
        <v>4</v>
      </c>
      <c r="R28" s="70">
        <v>0</v>
      </c>
      <c r="S28" s="87">
        <v>0</v>
      </c>
      <c r="T28" s="70">
        <v>0</v>
      </c>
      <c r="U28" s="70">
        <v>0</v>
      </c>
      <c r="V28" s="70">
        <v>0</v>
      </c>
      <c r="W28" s="9" t="s">
        <v>1</v>
      </c>
      <c r="X28" s="9" t="s">
        <v>1</v>
      </c>
      <c r="Y28" s="9" t="s">
        <v>1</v>
      </c>
      <c r="Z28" s="10" t="s">
        <v>2</v>
      </c>
      <c r="AA28" s="10" t="s">
        <v>2</v>
      </c>
      <c r="AB28" s="70">
        <v>0</v>
      </c>
      <c r="AC28" s="87">
        <v>0</v>
      </c>
      <c r="AD28" s="5" t="s">
        <v>4</v>
      </c>
      <c r="AE28" s="87">
        <v>0</v>
      </c>
      <c r="AF28" s="5" t="s">
        <v>4</v>
      </c>
      <c r="AG28" s="87">
        <v>0</v>
      </c>
      <c r="AH28" s="70">
        <v>0</v>
      </c>
      <c r="AI28" s="86" t="s">
        <v>4</v>
      </c>
      <c r="AJ28" s="70">
        <v>0</v>
      </c>
      <c r="AK28" s="86" t="s">
        <v>4</v>
      </c>
      <c r="AL28" s="70">
        <v>0</v>
      </c>
      <c r="AM28" s="87">
        <v>0</v>
      </c>
      <c r="AN28" s="70">
        <v>0</v>
      </c>
      <c r="AO28" s="87">
        <v>0</v>
      </c>
      <c r="AP28" s="9" t="s">
        <v>1</v>
      </c>
      <c r="AQ28" s="9" t="s">
        <v>1</v>
      </c>
      <c r="AR28" s="9" t="s">
        <v>1</v>
      </c>
      <c r="AS28" s="11" t="s">
        <v>3</v>
      </c>
      <c r="AT28" s="11" t="s">
        <v>3</v>
      </c>
      <c r="AU28" s="10" t="s">
        <v>2</v>
      </c>
      <c r="AV28" s="10" t="s">
        <v>2</v>
      </c>
      <c r="AW28" s="10" t="s">
        <v>2</v>
      </c>
      <c r="AX28" s="10" t="s">
        <v>2</v>
      </c>
      <c r="AY28" s="10" t="s">
        <v>2</v>
      </c>
      <c r="AZ28" s="10" t="s">
        <v>2</v>
      </c>
      <c r="BA28" s="10" t="s">
        <v>2</v>
      </c>
      <c r="BB28" s="10" t="s">
        <v>2</v>
      </c>
      <c r="BC28" s="10" t="s">
        <v>2</v>
      </c>
      <c r="BD28" s="10" t="s">
        <v>2</v>
      </c>
      <c r="BE28" s="5">
        <f>COUNTIF(E28:BD28,"0")+COUNTIF(E28:BD28,"У")</f>
        <v>32</v>
      </c>
      <c r="BF28" s="5">
        <f t="shared" si="10"/>
        <v>0</v>
      </c>
      <c r="BG28" s="5">
        <f t="shared" si="11"/>
        <v>6</v>
      </c>
      <c r="BH28" s="5">
        <f t="shared" si="12"/>
        <v>2</v>
      </c>
      <c r="BI28" s="5">
        <f t="shared" si="13"/>
        <v>0</v>
      </c>
      <c r="BJ28" s="5">
        <f t="shared" si="14"/>
        <v>0</v>
      </c>
      <c r="BK28" s="5">
        <f t="shared" si="15"/>
        <v>12</v>
      </c>
      <c r="BL28" s="5">
        <f t="shared" si="16"/>
        <v>52</v>
      </c>
    </row>
    <row r="29" spans="1:64" ht="30" customHeight="1">
      <c r="A29" s="92"/>
      <c r="B29" s="92"/>
      <c r="C29" s="97"/>
      <c r="D29" s="7" t="s">
        <v>71</v>
      </c>
      <c r="E29" s="87">
        <v>0</v>
      </c>
      <c r="F29" s="70">
        <v>0</v>
      </c>
      <c r="G29" s="87">
        <v>0</v>
      </c>
      <c r="H29" s="5" t="s">
        <v>4</v>
      </c>
      <c r="I29" s="87">
        <v>0</v>
      </c>
      <c r="J29" s="70">
        <v>0</v>
      </c>
      <c r="K29" s="86" t="s">
        <v>4</v>
      </c>
      <c r="L29" s="70">
        <v>0</v>
      </c>
      <c r="M29" s="87">
        <v>0</v>
      </c>
      <c r="N29" s="5" t="s">
        <v>4</v>
      </c>
      <c r="O29" s="87">
        <v>0</v>
      </c>
      <c r="P29" s="70">
        <v>0</v>
      </c>
      <c r="Q29" s="87">
        <v>0</v>
      </c>
      <c r="R29" s="70">
        <v>0</v>
      </c>
      <c r="S29" s="9" t="s">
        <v>1</v>
      </c>
      <c r="T29" s="9" t="s">
        <v>1</v>
      </c>
      <c r="U29" s="9" t="s">
        <v>1</v>
      </c>
      <c r="V29" s="11" t="s">
        <v>3</v>
      </c>
      <c r="W29" s="11" t="s">
        <v>3</v>
      </c>
      <c r="X29" s="11" t="s">
        <v>3</v>
      </c>
      <c r="Y29" s="5" t="s">
        <v>0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>
        <f>COUNTIF(E29:BD29,"0")+COUNTIF(E29:BD29,"У")</f>
        <v>14</v>
      </c>
      <c r="BF29" s="5">
        <f>COUNTIF(E29:BD29,"ЗТ")</f>
        <v>0</v>
      </c>
      <c r="BG29" s="5">
        <f>COUNTIF(E29:BD29,"Е")</f>
        <v>3</v>
      </c>
      <c r="BH29" s="5">
        <f>COUNTIF(E29:BD29,"П")</f>
        <v>3</v>
      </c>
      <c r="BI29" s="5">
        <f>COUNTIF(E29:BD29,"ПА")</f>
        <v>0</v>
      </c>
      <c r="BJ29" s="5">
        <f>COUNTIF(E29:BD29,"А")</f>
        <v>1</v>
      </c>
      <c r="BK29" s="5">
        <f>COUNTIF(E29:BD29,"К")</f>
        <v>0</v>
      </c>
      <c r="BL29" s="5">
        <f>SUM(BE29:BK29)</f>
        <v>21</v>
      </c>
    </row>
    <row r="30" spans="1:64" ht="30" customHeight="1">
      <c r="A30" s="92"/>
      <c r="B30" s="92"/>
      <c r="C30" s="5">
        <v>4</v>
      </c>
      <c r="D30" s="7" t="s">
        <v>42</v>
      </c>
      <c r="E30" s="87">
        <v>0</v>
      </c>
      <c r="F30" s="70">
        <v>0</v>
      </c>
      <c r="G30" s="87">
        <v>0</v>
      </c>
      <c r="H30" s="5" t="s">
        <v>4</v>
      </c>
      <c r="I30" s="87">
        <v>0</v>
      </c>
      <c r="J30" s="70">
        <v>0</v>
      </c>
      <c r="K30" s="86" t="s">
        <v>4</v>
      </c>
      <c r="L30" s="70">
        <v>0</v>
      </c>
      <c r="M30" s="87">
        <v>0</v>
      </c>
      <c r="N30" s="5" t="s">
        <v>4</v>
      </c>
      <c r="O30" s="87">
        <v>0</v>
      </c>
      <c r="P30" s="70">
        <v>0</v>
      </c>
      <c r="Q30" s="86" t="s">
        <v>4</v>
      </c>
      <c r="R30" s="70">
        <v>0</v>
      </c>
      <c r="S30" s="87">
        <v>0</v>
      </c>
      <c r="T30" s="70">
        <v>0</v>
      </c>
      <c r="U30" s="70">
        <v>0</v>
      </c>
      <c r="V30" s="70">
        <v>0</v>
      </c>
      <c r="W30" s="9" t="s">
        <v>1</v>
      </c>
      <c r="X30" s="9" t="s">
        <v>1</v>
      </c>
      <c r="Y30" s="9" t="s">
        <v>1</v>
      </c>
      <c r="Z30" s="10" t="s">
        <v>2</v>
      </c>
      <c r="AA30" s="10" t="s">
        <v>2</v>
      </c>
      <c r="AB30" s="70">
        <v>0</v>
      </c>
      <c r="AC30" s="87">
        <v>0</v>
      </c>
      <c r="AD30" s="5" t="s">
        <v>4</v>
      </c>
      <c r="AE30" s="87">
        <v>0</v>
      </c>
      <c r="AF30" s="5" t="s">
        <v>4</v>
      </c>
      <c r="AG30" s="87">
        <v>0</v>
      </c>
      <c r="AH30" s="70">
        <v>0</v>
      </c>
      <c r="AI30" s="86" t="s">
        <v>4</v>
      </c>
      <c r="AJ30" s="70">
        <v>0</v>
      </c>
      <c r="AK30" s="87">
        <v>0</v>
      </c>
      <c r="AL30" s="70">
        <v>0</v>
      </c>
      <c r="AM30" s="87">
        <v>0</v>
      </c>
      <c r="AN30" s="70">
        <v>0</v>
      </c>
      <c r="AO30" s="87">
        <v>0</v>
      </c>
      <c r="AP30" s="9" t="s">
        <v>1</v>
      </c>
      <c r="AQ30" s="9" t="s">
        <v>1</v>
      </c>
      <c r="AR30" s="9" t="s">
        <v>1</v>
      </c>
      <c r="AS30" s="11" t="s">
        <v>3</v>
      </c>
      <c r="AT30" s="11" t="s">
        <v>3</v>
      </c>
      <c r="AU30" s="10" t="s">
        <v>2</v>
      </c>
      <c r="AV30" s="10" t="s">
        <v>2</v>
      </c>
      <c r="AW30" s="10" t="s">
        <v>2</v>
      </c>
      <c r="AX30" s="10" t="s">
        <v>2</v>
      </c>
      <c r="AY30" s="10" t="s">
        <v>2</v>
      </c>
      <c r="AZ30" s="10" t="s">
        <v>2</v>
      </c>
      <c r="BA30" s="10" t="s">
        <v>2</v>
      </c>
      <c r="BB30" s="10" t="s">
        <v>2</v>
      </c>
      <c r="BC30" s="10" t="s">
        <v>2</v>
      </c>
      <c r="BD30" s="10" t="s">
        <v>2</v>
      </c>
      <c r="BE30" s="5">
        <f>COUNTIF(E30:BD30,"0")+COUNTIF(E30:BD30,"У")</f>
        <v>32</v>
      </c>
      <c r="BF30" s="5">
        <f t="shared" si="10"/>
        <v>0</v>
      </c>
      <c r="BG30" s="5">
        <f t="shared" si="11"/>
        <v>6</v>
      </c>
      <c r="BH30" s="5">
        <f t="shared" si="12"/>
        <v>2</v>
      </c>
      <c r="BI30" s="5">
        <f t="shared" si="13"/>
        <v>0</v>
      </c>
      <c r="BJ30" s="5">
        <f t="shared" si="14"/>
        <v>0</v>
      </c>
      <c r="BK30" s="5">
        <f t="shared" si="15"/>
        <v>12</v>
      </c>
      <c r="BL30" s="5">
        <f t="shared" si="16"/>
        <v>52</v>
      </c>
    </row>
    <row r="31" spans="1:64" ht="30" customHeight="1">
      <c r="A31" s="93"/>
      <c r="B31" s="93"/>
      <c r="C31" s="5">
        <v>5</v>
      </c>
      <c r="D31" s="7" t="s">
        <v>44</v>
      </c>
      <c r="E31" s="87">
        <v>0</v>
      </c>
      <c r="F31" s="70">
        <v>0</v>
      </c>
      <c r="G31" s="87">
        <v>0</v>
      </c>
      <c r="H31" s="5" t="s">
        <v>4</v>
      </c>
      <c r="I31" s="87">
        <v>0</v>
      </c>
      <c r="J31" s="70">
        <v>0</v>
      </c>
      <c r="K31" s="86" t="s">
        <v>4</v>
      </c>
      <c r="L31" s="70">
        <v>0</v>
      </c>
      <c r="M31" s="87">
        <v>0</v>
      </c>
      <c r="N31" s="5" t="s">
        <v>4</v>
      </c>
      <c r="O31" s="87">
        <v>0</v>
      </c>
      <c r="P31" s="70">
        <v>0</v>
      </c>
      <c r="Q31" s="86" t="s">
        <v>4</v>
      </c>
      <c r="R31" s="70">
        <v>0</v>
      </c>
      <c r="S31" s="87">
        <v>0</v>
      </c>
      <c r="T31" s="70">
        <v>0</v>
      </c>
      <c r="U31" s="70">
        <v>0</v>
      </c>
      <c r="V31" s="70">
        <v>0</v>
      </c>
      <c r="W31" s="9" t="s">
        <v>1</v>
      </c>
      <c r="X31" s="9" t="s">
        <v>1</v>
      </c>
      <c r="Y31" s="9" t="s">
        <v>1</v>
      </c>
      <c r="Z31" s="10" t="s">
        <v>2</v>
      </c>
      <c r="AA31" s="10" t="s">
        <v>2</v>
      </c>
      <c r="AB31" s="5" t="s">
        <v>4</v>
      </c>
      <c r="AC31" s="87">
        <v>0</v>
      </c>
      <c r="AD31" s="5" t="s">
        <v>4</v>
      </c>
      <c r="AE31" s="87">
        <v>0</v>
      </c>
      <c r="AF31" s="5" t="s">
        <v>4</v>
      </c>
      <c r="AG31" s="87">
        <v>0</v>
      </c>
      <c r="AH31" s="70">
        <v>0</v>
      </c>
      <c r="AI31" s="87">
        <v>0</v>
      </c>
      <c r="AJ31" s="70">
        <v>0</v>
      </c>
      <c r="AK31" s="9" t="s">
        <v>1</v>
      </c>
      <c r="AL31" s="9" t="s">
        <v>1</v>
      </c>
      <c r="AM31" s="9" t="s">
        <v>1</v>
      </c>
      <c r="AN31" s="11" t="s">
        <v>3</v>
      </c>
      <c r="AO31" s="11" t="s">
        <v>3</v>
      </c>
      <c r="AP31" s="11" t="s">
        <v>3</v>
      </c>
      <c r="AQ31" s="11" t="s">
        <v>3</v>
      </c>
      <c r="AR31" s="5" t="s">
        <v>0</v>
      </c>
      <c r="AS31" s="5" t="s">
        <v>0</v>
      </c>
      <c r="AT31" s="5" t="s">
        <v>0</v>
      </c>
      <c r="AU31" s="5" t="s">
        <v>0</v>
      </c>
      <c r="AV31" s="5"/>
      <c r="AW31" s="5"/>
      <c r="AX31" s="5"/>
      <c r="AY31" s="5"/>
      <c r="AZ31" s="5"/>
      <c r="BA31" s="5"/>
      <c r="BB31" s="5"/>
      <c r="BC31" s="5"/>
      <c r="BD31" s="5"/>
      <c r="BE31" s="5">
        <f>COUNTIF(E31:BD31,"0")+COUNTIF(E31:BD31,"У")</f>
        <v>27</v>
      </c>
      <c r="BF31" s="5">
        <f t="shared" si="10"/>
        <v>0</v>
      </c>
      <c r="BG31" s="5">
        <f t="shared" si="11"/>
        <v>6</v>
      </c>
      <c r="BH31" s="5">
        <f t="shared" si="12"/>
        <v>4</v>
      </c>
      <c r="BI31" s="5">
        <f t="shared" si="13"/>
        <v>0</v>
      </c>
      <c r="BJ31" s="5">
        <f t="shared" si="14"/>
        <v>4</v>
      </c>
      <c r="BK31" s="5">
        <f t="shared" si="15"/>
        <v>2</v>
      </c>
      <c r="BL31" s="5">
        <f t="shared" si="16"/>
        <v>43</v>
      </c>
    </row>
    <row r="32" spans="1:64" ht="22.5" customHeight="1">
      <c r="A32" s="99" t="s">
        <v>152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3" spans="1:64" ht="19.5" customHeight="1">
      <c r="A33" s="94" t="s">
        <v>154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</row>
    <row r="34" spans="1:64" ht="30" customHeight="1">
      <c r="A34" s="91" t="s">
        <v>7</v>
      </c>
      <c r="B34" s="91" t="s">
        <v>62</v>
      </c>
      <c r="C34" s="5" t="s">
        <v>251</v>
      </c>
      <c r="D34" s="7" t="s">
        <v>156</v>
      </c>
      <c r="E34" s="87">
        <v>0</v>
      </c>
      <c r="F34" s="70">
        <v>0</v>
      </c>
      <c r="G34" s="87">
        <v>0</v>
      </c>
      <c r="H34" s="70">
        <v>0</v>
      </c>
      <c r="I34" s="87">
        <v>0</v>
      </c>
      <c r="J34" s="70">
        <v>0</v>
      </c>
      <c r="K34" s="87">
        <v>0</v>
      </c>
      <c r="L34" s="71">
        <v>12</v>
      </c>
      <c r="M34" s="87">
        <v>0</v>
      </c>
      <c r="N34" s="70">
        <v>0</v>
      </c>
      <c r="O34" s="87">
        <v>0</v>
      </c>
      <c r="P34" s="70">
        <v>0</v>
      </c>
      <c r="Q34" s="87">
        <v>0</v>
      </c>
      <c r="R34" s="70">
        <v>0</v>
      </c>
      <c r="S34" s="87">
        <v>0</v>
      </c>
      <c r="T34" s="70">
        <v>0</v>
      </c>
      <c r="U34" s="8" t="s">
        <v>5</v>
      </c>
      <c r="V34" s="10" t="s">
        <v>2</v>
      </c>
      <c r="W34" s="9" t="s">
        <v>1</v>
      </c>
      <c r="X34" s="9" t="s">
        <v>1</v>
      </c>
      <c r="Y34" s="9" t="s">
        <v>1</v>
      </c>
      <c r="Z34" s="10" t="s">
        <v>2</v>
      </c>
      <c r="AA34" s="10" t="s">
        <v>2</v>
      </c>
      <c r="AB34" s="70">
        <v>0</v>
      </c>
      <c r="AC34" s="87">
        <v>0</v>
      </c>
      <c r="AD34" s="70">
        <v>0</v>
      </c>
      <c r="AE34" s="87">
        <v>0</v>
      </c>
      <c r="AF34" s="71">
        <f>COUNTIF(AB34:AE34,0)+COUNTIF(AG34:AU34,0)+1</f>
        <v>14</v>
      </c>
      <c r="AG34" s="87">
        <v>0</v>
      </c>
      <c r="AH34" s="70">
        <v>0</v>
      </c>
      <c r="AI34" s="87">
        <v>0</v>
      </c>
      <c r="AJ34" s="70">
        <v>0</v>
      </c>
      <c r="AK34" s="87">
        <v>0</v>
      </c>
      <c r="AL34" s="70">
        <v>0</v>
      </c>
      <c r="AM34" s="87">
        <v>0</v>
      </c>
      <c r="AN34" s="70">
        <v>0</v>
      </c>
      <c r="AO34" s="87">
        <v>0</v>
      </c>
      <c r="AP34" s="8" t="s">
        <v>5</v>
      </c>
      <c r="AQ34" s="9" t="s">
        <v>1</v>
      </c>
      <c r="AR34" s="9" t="s">
        <v>1</v>
      </c>
      <c r="AS34" s="9" t="s">
        <v>1</v>
      </c>
      <c r="AT34" s="11" t="s">
        <v>3</v>
      </c>
      <c r="AU34" s="11" t="s">
        <v>3</v>
      </c>
      <c r="AV34" s="10" t="s">
        <v>2</v>
      </c>
      <c r="AW34" s="10" t="s">
        <v>2</v>
      </c>
      <c r="AX34" s="10" t="s">
        <v>2</v>
      </c>
      <c r="AY34" s="10" t="s">
        <v>2</v>
      </c>
      <c r="AZ34" s="10" t="s">
        <v>2</v>
      </c>
      <c r="BA34" s="10" t="s">
        <v>2</v>
      </c>
      <c r="BB34" s="10" t="s">
        <v>2</v>
      </c>
      <c r="BC34" s="10" t="s">
        <v>2</v>
      </c>
      <c r="BD34" s="10" t="s">
        <v>2</v>
      </c>
      <c r="BE34" s="5">
        <f>COUNTIF(E34:BD34,"0")+2</f>
        <v>30</v>
      </c>
      <c r="BF34" s="5">
        <f aca="true" t="shared" si="17" ref="BF34:BF44">COUNTIF(E34:BD34,"ЗТ")</f>
        <v>2</v>
      </c>
      <c r="BG34" s="5">
        <f aca="true" t="shared" si="18" ref="BG34:BG44">COUNTIF(E34:BD34,"Е")</f>
        <v>6</v>
      </c>
      <c r="BH34" s="5">
        <f aca="true" t="shared" si="19" ref="BH34:BH44">COUNTIF(E34:BD34,"П")</f>
        <v>2</v>
      </c>
      <c r="BI34" s="5">
        <f aca="true" t="shared" si="20" ref="BI34:BI44">COUNTIF(E34:BD34,"ПА")</f>
        <v>0</v>
      </c>
      <c r="BJ34" s="5">
        <f aca="true" t="shared" si="21" ref="BJ34:BJ44">COUNTIF(E34:BD34,"А")</f>
        <v>0</v>
      </c>
      <c r="BK34" s="5">
        <f aca="true" t="shared" si="22" ref="BK34:BK44">COUNTIF(E34:BD34,"К")</f>
        <v>12</v>
      </c>
      <c r="BL34" s="5">
        <f aca="true" t="shared" si="23" ref="BL34:BL44">SUM(BE34:BK34)</f>
        <v>52</v>
      </c>
    </row>
    <row r="35" spans="1:64" ht="30" customHeight="1">
      <c r="A35" s="92"/>
      <c r="B35" s="92"/>
      <c r="C35" s="5">
        <v>2</v>
      </c>
      <c r="D35" s="7" t="s">
        <v>157</v>
      </c>
      <c r="E35" s="87">
        <v>0</v>
      </c>
      <c r="F35" s="70">
        <v>0</v>
      </c>
      <c r="G35" s="87">
        <v>0</v>
      </c>
      <c r="H35" s="70">
        <v>0</v>
      </c>
      <c r="I35" s="87">
        <v>0</v>
      </c>
      <c r="J35" s="70">
        <v>0</v>
      </c>
      <c r="K35" s="87">
        <v>0</v>
      </c>
      <c r="L35" s="71">
        <f aca="true" t="shared" si="24" ref="L35:L40">COUNTIF(E35:K35,0)+COUNTIF(M35:T35,0)+1</f>
        <v>16</v>
      </c>
      <c r="M35" s="87">
        <v>0</v>
      </c>
      <c r="N35" s="70">
        <v>0</v>
      </c>
      <c r="O35" s="87">
        <v>0</v>
      </c>
      <c r="P35" s="70">
        <v>0</v>
      </c>
      <c r="Q35" s="87">
        <v>0</v>
      </c>
      <c r="R35" s="70">
        <v>0</v>
      </c>
      <c r="S35" s="87">
        <v>0</v>
      </c>
      <c r="T35" s="70">
        <v>0</v>
      </c>
      <c r="U35" s="8" t="s">
        <v>5</v>
      </c>
      <c r="V35" s="10" t="s">
        <v>2</v>
      </c>
      <c r="W35" s="9" t="s">
        <v>1</v>
      </c>
      <c r="X35" s="9" t="s">
        <v>1</v>
      </c>
      <c r="Y35" s="9" t="s">
        <v>1</v>
      </c>
      <c r="Z35" s="10" t="s">
        <v>2</v>
      </c>
      <c r="AA35" s="10" t="s">
        <v>2</v>
      </c>
      <c r="AB35" s="70">
        <v>0</v>
      </c>
      <c r="AC35" s="87">
        <v>0</v>
      </c>
      <c r="AD35" s="70">
        <v>0</v>
      </c>
      <c r="AE35" s="87">
        <v>0</v>
      </c>
      <c r="AF35" s="71">
        <f aca="true" t="shared" si="25" ref="AF35:AF41">COUNTIF(AB35:AE35,0)+COUNTIF(AG35:AU35,0)+1</f>
        <v>14</v>
      </c>
      <c r="AG35" s="87">
        <v>0</v>
      </c>
      <c r="AH35" s="70">
        <v>0</v>
      </c>
      <c r="AI35" s="87">
        <v>0</v>
      </c>
      <c r="AJ35" s="70">
        <v>0</v>
      </c>
      <c r="AK35" s="87">
        <v>0</v>
      </c>
      <c r="AL35" s="70">
        <v>0</v>
      </c>
      <c r="AM35" s="87">
        <v>0</v>
      </c>
      <c r="AN35" s="70">
        <v>0</v>
      </c>
      <c r="AO35" s="87">
        <v>0</v>
      </c>
      <c r="AP35" s="8" t="s">
        <v>5</v>
      </c>
      <c r="AQ35" s="9" t="s">
        <v>1</v>
      </c>
      <c r="AR35" s="9" t="s">
        <v>1</v>
      </c>
      <c r="AS35" s="9" t="s">
        <v>1</v>
      </c>
      <c r="AT35" s="11" t="s">
        <v>3</v>
      </c>
      <c r="AU35" s="11" t="s">
        <v>3</v>
      </c>
      <c r="AV35" s="10" t="s">
        <v>2</v>
      </c>
      <c r="AW35" s="10" t="s">
        <v>2</v>
      </c>
      <c r="AX35" s="10" t="s">
        <v>2</v>
      </c>
      <c r="AY35" s="10" t="s">
        <v>2</v>
      </c>
      <c r="AZ35" s="10" t="s">
        <v>2</v>
      </c>
      <c r="BA35" s="10" t="s">
        <v>2</v>
      </c>
      <c r="BB35" s="10" t="s">
        <v>2</v>
      </c>
      <c r="BC35" s="10" t="s">
        <v>2</v>
      </c>
      <c r="BD35" s="10" t="s">
        <v>2</v>
      </c>
      <c r="BE35" s="5">
        <f aca="true" t="shared" si="26" ref="BE35:BE41">COUNTIF(E35:BD35,"0")+2</f>
        <v>30</v>
      </c>
      <c r="BF35" s="5">
        <f t="shared" si="17"/>
        <v>2</v>
      </c>
      <c r="BG35" s="5">
        <f t="shared" si="18"/>
        <v>6</v>
      </c>
      <c r="BH35" s="5">
        <f t="shared" si="19"/>
        <v>2</v>
      </c>
      <c r="BI35" s="5">
        <f t="shared" si="20"/>
        <v>0</v>
      </c>
      <c r="BJ35" s="5">
        <f t="shared" si="21"/>
        <v>0</v>
      </c>
      <c r="BK35" s="5">
        <f t="shared" si="22"/>
        <v>12</v>
      </c>
      <c r="BL35" s="5">
        <f t="shared" si="23"/>
        <v>52</v>
      </c>
    </row>
    <row r="36" spans="1:64" ht="30" customHeight="1">
      <c r="A36" s="92"/>
      <c r="B36" s="92"/>
      <c r="C36" s="96">
        <v>3</v>
      </c>
      <c r="D36" s="7" t="s">
        <v>159</v>
      </c>
      <c r="E36" s="87">
        <v>0</v>
      </c>
      <c r="F36" s="70">
        <v>0</v>
      </c>
      <c r="G36" s="87">
        <v>0</v>
      </c>
      <c r="H36" s="70">
        <v>0</v>
      </c>
      <c r="I36" s="87">
        <v>0</v>
      </c>
      <c r="J36" s="70">
        <v>0</v>
      </c>
      <c r="K36" s="87">
        <v>0</v>
      </c>
      <c r="L36" s="71">
        <f t="shared" si="24"/>
        <v>16</v>
      </c>
      <c r="M36" s="87">
        <v>0</v>
      </c>
      <c r="N36" s="70">
        <v>0</v>
      </c>
      <c r="O36" s="87">
        <v>0</v>
      </c>
      <c r="P36" s="70">
        <v>0</v>
      </c>
      <c r="Q36" s="87">
        <v>0</v>
      </c>
      <c r="R36" s="70">
        <v>0</v>
      </c>
      <c r="S36" s="87">
        <v>0</v>
      </c>
      <c r="T36" s="70">
        <v>0</v>
      </c>
      <c r="U36" s="8" t="s">
        <v>5</v>
      </c>
      <c r="V36" s="10" t="s">
        <v>2</v>
      </c>
      <c r="W36" s="9" t="s">
        <v>1</v>
      </c>
      <c r="X36" s="9" t="s">
        <v>1</v>
      </c>
      <c r="Y36" s="9" t="s">
        <v>1</v>
      </c>
      <c r="Z36" s="10" t="s">
        <v>2</v>
      </c>
      <c r="AA36" s="10" t="s">
        <v>2</v>
      </c>
      <c r="AB36" s="70">
        <v>0</v>
      </c>
      <c r="AC36" s="87">
        <v>0</v>
      </c>
      <c r="AD36" s="70">
        <v>0</v>
      </c>
      <c r="AE36" s="87">
        <v>0</v>
      </c>
      <c r="AF36" s="71">
        <f t="shared" si="25"/>
        <v>14</v>
      </c>
      <c r="AG36" s="87">
        <v>0</v>
      </c>
      <c r="AH36" s="70">
        <v>0</v>
      </c>
      <c r="AI36" s="87">
        <v>0</v>
      </c>
      <c r="AJ36" s="70">
        <v>0</v>
      </c>
      <c r="AK36" s="87">
        <v>0</v>
      </c>
      <c r="AL36" s="70">
        <v>0</v>
      </c>
      <c r="AM36" s="87">
        <v>0</v>
      </c>
      <c r="AN36" s="70">
        <v>0</v>
      </c>
      <c r="AO36" s="87">
        <v>0</v>
      </c>
      <c r="AP36" s="8" t="s">
        <v>5</v>
      </c>
      <c r="AQ36" s="9" t="s">
        <v>1</v>
      </c>
      <c r="AR36" s="9" t="s">
        <v>1</v>
      </c>
      <c r="AS36" s="9" t="s">
        <v>1</v>
      </c>
      <c r="AT36" s="11" t="s">
        <v>3</v>
      </c>
      <c r="AU36" s="11" t="s">
        <v>3</v>
      </c>
      <c r="AV36" s="10" t="s">
        <v>2</v>
      </c>
      <c r="AW36" s="10" t="s">
        <v>2</v>
      </c>
      <c r="AX36" s="10" t="s">
        <v>2</v>
      </c>
      <c r="AY36" s="10" t="s">
        <v>2</v>
      </c>
      <c r="AZ36" s="10" t="s">
        <v>2</v>
      </c>
      <c r="BA36" s="10" t="s">
        <v>2</v>
      </c>
      <c r="BB36" s="10" t="s">
        <v>2</v>
      </c>
      <c r="BC36" s="10" t="s">
        <v>2</v>
      </c>
      <c r="BD36" s="10" t="s">
        <v>2</v>
      </c>
      <c r="BE36" s="5">
        <f t="shared" si="26"/>
        <v>30</v>
      </c>
      <c r="BF36" s="5">
        <f t="shared" si="17"/>
        <v>2</v>
      </c>
      <c r="BG36" s="5">
        <f t="shared" si="18"/>
        <v>6</v>
      </c>
      <c r="BH36" s="5">
        <f t="shared" si="19"/>
        <v>2</v>
      </c>
      <c r="BI36" s="5">
        <f t="shared" si="20"/>
        <v>0</v>
      </c>
      <c r="BJ36" s="5">
        <f t="shared" si="21"/>
        <v>0</v>
      </c>
      <c r="BK36" s="5">
        <f t="shared" si="22"/>
        <v>12</v>
      </c>
      <c r="BL36" s="5">
        <f t="shared" si="23"/>
        <v>52</v>
      </c>
    </row>
    <row r="37" spans="1:64" ht="30" customHeight="1">
      <c r="A37" s="92"/>
      <c r="B37" s="92"/>
      <c r="C37" s="97"/>
      <c r="D37" s="7" t="s">
        <v>104</v>
      </c>
      <c r="E37" s="87">
        <v>0</v>
      </c>
      <c r="F37" s="70">
        <v>0</v>
      </c>
      <c r="G37" s="87">
        <v>0</v>
      </c>
      <c r="H37" s="70">
        <v>0</v>
      </c>
      <c r="I37" s="87">
        <v>0</v>
      </c>
      <c r="J37" s="70">
        <v>0</v>
      </c>
      <c r="K37" s="87">
        <v>0</v>
      </c>
      <c r="L37" s="71">
        <f t="shared" si="24"/>
        <v>16</v>
      </c>
      <c r="M37" s="87">
        <v>0</v>
      </c>
      <c r="N37" s="70">
        <v>0</v>
      </c>
      <c r="O37" s="87">
        <v>0</v>
      </c>
      <c r="P37" s="70">
        <v>0</v>
      </c>
      <c r="Q37" s="87">
        <v>0</v>
      </c>
      <c r="R37" s="70">
        <v>0</v>
      </c>
      <c r="S37" s="87">
        <v>0</v>
      </c>
      <c r="T37" s="70">
        <v>0</v>
      </c>
      <c r="U37" s="8" t="s">
        <v>5</v>
      </c>
      <c r="V37" s="10" t="s">
        <v>2</v>
      </c>
      <c r="W37" s="9" t="s">
        <v>1</v>
      </c>
      <c r="X37" s="9" t="s">
        <v>1</v>
      </c>
      <c r="Y37" s="9" t="s">
        <v>1</v>
      </c>
      <c r="Z37" s="10" t="s">
        <v>2</v>
      </c>
      <c r="AA37" s="10" t="s">
        <v>2</v>
      </c>
      <c r="AB37" s="70">
        <v>0</v>
      </c>
      <c r="AC37" s="87">
        <v>0</v>
      </c>
      <c r="AD37" s="70">
        <v>0</v>
      </c>
      <c r="AE37" s="87">
        <v>0</v>
      </c>
      <c r="AF37" s="71">
        <f t="shared" si="25"/>
        <v>12</v>
      </c>
      <c r="AG37" s="87">
        <v>0</v>
      </c>
      <c r="AH37" s="70">
        <v>0</v>
      </c>
      <c r="AI37" s="87">
        <v>0</v>
      </c>
      <c r="AJ37" s="70">
        <v>0</v>
      </c>
      <c r="AK37" s="87">
        <v>0</v>
      </c>
      <c r="AL37" s="70">
        <v>0</v>
      </c>
      <c r="AM37" s="87">
        <v>0</v>
      </c>
      <c r="AN37" s="8" t="s">
        <v>5</v>
      </c>
      <c r="AO37" s="9" t="s">
        <v>1</v>
      </c>
      <c r="AP37" s="9" t="s">
        <v>1</v>
      </c>
      <c r="AQ37" s="9" t="s">
        <v>1</v>
      </c>
      <c r="AR37" s="11" t="s">
        <v>3</v>
      </c>
      <c r="AS37" s="11" t="s">
        <v>3</v>
      </c>
      <c r="AT37" s="11" t="s">
        <v>3</v>
      </c>
      <c r="AU37" s="11" t="s">
        <v>3</v>
      </c>
      <c r="AV37" s="10" t="s">
        <v>2</v>
      </c>
      <c r="AW37" s="10" t="s">
        <v>2</v>
      </c>
      <c r="AX37" s="10" t="s">
        <v>2</v>
      </c>
      <c r="AY37" s="10" t="s">
        <v>2</v>
      </c>
      <c r="AZ37" s="10" t="s">
        <v>2</v>
      </c>
      <c r="BA37" s="10" t="s">
        <v>2</v>
      </c>
      <c r="BB37" s="10" t="s">
        <v>2</v>
      </c>
      <c r="BC37" s="10" t="s">
        <v>2</v>
      </c>
      <c r="BD37" s="10" t="s">
        <v>2</v>
      </c>
      <c r="BE37" s="5">
        <f t="shared" si="26"/>
        <v>28</v>
      </c>
      <c r="BF37" s="5">
        <f t="shared" si="17"/>
        <v>2</v>
      </c>
      <c r="BG37" s="5">
        <f t="shared" si="18"/>
        <v>6</v>
      </c>
      <c r="BH37" s="5">
        <f t="shared" si="19"/>
        <v>4</v>
      </c>
      <c r="BI37" s="5">
        <f t="shared" si="20"/>
        <v>0</v>
      </c>
      <c r="BJ37" s="5">
        <f t="shared" si="21"/>
        <v>0</v>
      </c>
      <c r="BK37" s="5">
        <f t="shared" si="22"/>
        <v>12</v>
      </c>
      <c r="BL37" s="5">
        <f t="shared" si="23"/>
        <v>52</v>
      </c>
    </row>
    <row r="38" spans="1:64" ht="30" customHeight="1">
      <c r="A38" s="92"/>
      <c r="B38" s="92"/>
      <c r="C38" s="96">
        <v>4</v>
      </c>
      <c r="D38" s="7" t="s">
        <v>103</v>
      </c>
      <c r="E38" s="87">
        <v>0</v>
      </c>
      <c r="F38" s="70">
        <v>0</v>
      </c>
      <c r="G38" s="87">
        <v>0</v>
      </c>
      <c r="H38" s="70">
        <v>0</v>
      </c>
      <c r="I38" s="87">
        <v>0</v>
      </c>
      <c r="J38" s="70">
        <v>0</v>
      </c>
      <c r="K38" s="87">
        <v>0</v>
      </c>
      <c r="L38" s="71">
        <f t="shared" si="24"/>
        <v>16</v>
      </c>
      <c r="M38" s="87">
        <v>0</v>
      </c>
      <c r="N38" s="70">
        <v>0</v>
      </c>
      <c r="O38" s="87">
        <v>0</v>
      </c>
      <c r="P38" s="70">
        <v>0</v>
      </c>
      <c r="Q38" s="87">
        <v>0</v>
      </c>
      <c r="R38" s="70">
        <v>0</v>
      </c>
      <c r="S38" s="87">
        <v>0</v>
      </c>
      <c r="T38" s="70">
        <v>0</v>
      </c>
      <c r="U38" s="8" t="s">
        <v>5</v>
      </c>
      <c r="V38" s="10" t="s">
        <v>2</v>
      </c>
      <c r="W38" s="9" t="s">
        <v>1</v>
      </c>
      <c r="X38" s="9" t="s">
        <v>1</v>
      </c>
      <c r="Y38" s="9" t="s">
        <v>1</v>
      </c>
      <c r="Z38" s="10" t="s">
        <v>2</v>
      </c>
      <c r="AA38" s="10" t="s">
        <v>2</v>
      </c>
      <c r="AB38" s="70">
        <v>0</v>
      </c>
      <c r="AC38" s="87">
        <v>0</v>
      </c>
      <c r="AD38" s="70">
        <v>0</v>
      </c>
      <c r="AE38" s="87">
        <v>0</v>
      </c>
      <c r="AF38" s="71">
        <f t="shared" si="25"/>
        <v>10</v>
      </c>
      <c r="AG38" s="87">
        <v>0</v>
      </c>
      <c r="AH38" s="70">
        <v>0</v>
      </c>
      <c r="AI38" s="87">
        <v>0</v>
      </c>
      <c r="AJ38" s="70">
        <v>0</v>
      </c>
      <c r="AK38" s="87">
        <v>0</v>
      </c>
      <c r="AL38" s="8" t="s">
        <v>5</v>
      </c>
      <c r="AM38" s="9" t="s">
        <v>1</v>
      </c>
      <c r="AN38" s="9" t="s">
        <v>1</v>
      </c>
      <c r="AO38" s="9" t="s">
        <v>1</v>
      </c>
      <c r="AP38" s="68" t="s">
        <v>6</v>
      </c>
      <c r="AQ38" s="68" t="s">
        <v>6</v>
      </c>
      <c r="AR38" s="68" t="s">
        <v>6</v>
      </c>
      <c r="AS38" s="68" t="s">
        <v>6</v>
      </c>
      <c r="AT38" s="5" t="s">
        <v>0</v>
      </c>
      <c r="AU38" s="5" t="s">
        <v>0</v>
      </c>
      <c r="AV38" s="5"/>
      <c r="AW38" s="5"/>
      <c r="AX38" s="5"/>
      <c r="AY38" s="5"/>
      <c r="AZ38" s="5"/>
      <c r="BA38" s="5"/>
      <c r="BB38" s="5"/>
      <c r="BC38" s="5"/>
      <c r="BD38" s="5"/>
      <c r="BE38" s="5">
        <f t="shared" si="26"/>
        <v>26</v>
      </c>
      <c r="BF38" s="5">
        <f t="shared" si="17"/>
        <v>2</v>
      </c>
      <c r="BG38" s="5">
        <f t="shared" si="18"/>
        <v>6</v>
      </c>
      <c r="BH38" s="5">
        <f t="shared" si="19"/>
        <v>0</v>
      </c>
      <c r="BI38" s="5">
        <f t="shared" si="20"/>
        <v>4</v>
      </c>
      <c r="BJ38" s="5">
        <f t="shared" si="21"/>
        <v>2</v>
      </c>
      <c r="BK38" s="5">
        <f t="shared" si="22"/>
        <v>3</v>
      </c>
      <c r="BL38" s="5">
        <f t="shared" si="23"/>
        <v>43</v>
      </c>
    </row>
    <row r="39" spans="1:64" ht="30" customHeight="1">
      <c r="A39" s="92"/>
      <c r="B39" s="92"/>
      <c r="C39" s="98"/>
      <c r="D39" s="7" t="s">
        <v>29</v>
      </c>
      <c r="E39" s="87">
        <v>0</v>
      </c>
      <c r="F39" s="70">
        <v>0</v>
      </c>
      <c r="G39" s="87">
        <v>0</v>
      </c>
      <c r="H39" s="70">
        <v>0</v>
      </c>
      <c r="I39" s="87">
        <v>0</v>
      </c>
      <c r="J39" s="70">
        <v>0</v>
      </c>
      <c r="K39" s="87">
        <v>0</v>
      </c>
      <c r="L39" s="71">
        <f t="shared" si="24"/>
        <v>16</v>
      </c>
      <c r="M39" s="87">
        <v>0</v>
      </c>
      <c r="N39" s="70">
        <v>0</v>
      </c>
      <c r="O39" s="87">
        <v>0</v>
      </c>
      <c r="P39" s="70">
        <v>0</v>
      </c>
      <c r="Q39" s="87">
        <v>0</v>
      </c>
      <c r="R39" s="70">
        <v>0</v>
      </c>
      <c r="S39" s="87">
        <v>0</v>
      </c>
      <c r="T39" s="70">
        <v>0</v>
      </c>
      <c r="U39" s="8" t="s">
        <v>5</v>
      </c>
      <c r="V39" s="10" t="s">
        <v>2</v>
      </c>
      <c r="W39" s="9" t="s">
        <v>1</v>
      </c>
      <c r="X39" s="9" t="s">
        <v>1</v>
      </c>
      <c r="Y39" s="9" t="s">
        <v>1</v>
      </c>
      <c r="Z39" s="10" t="s">
        <v>2</v>
      </c>
      <c r="AA39" s="10" t="s">
        <v>2</v>
      </c>
      <c r="AB39" s="70">
        <v>0</v>
      </c>
      <c r="AC39" s="87">
        <v>0</v>
      </c>
      <c r="AD39" s="70">
        <v>0</v>
      </c>
      <c r="AE39" s="87">
        <v>0</v>
      </c>
      <c r="AF39" s="71">
        <f t="shared" si="25"/>
        <v>8</v>
      </c>
      <c r="AG39" s="87">
        <v>0</v>
      </c>
      <c r="AH39" s="70">
        <v>0</v>
      </c>
      <c r="AI39" s="87">
        <v>0</v>
      </c>
      <c r="AJ39" s="8" t="s">
        <v>5</v>
      </c>
      <c r="AK39" s="9" t="s">
        <v>1</v>
      </c>
      <c r="AL39" s="9" t="s">
        <v>1</v>
      </c>
      <c r="AM39" s="9" t="s">
        <v>1</v>
      </c>
      <c r="AN39" s="11" t="s">
        <v>3</v>
      </c>
      <c r="AO39" s="11" t="s">
        <v>3</v>
      </c>
      <c r="AP39" s="11" t="s">
        <v>3</v>
      </c>
      <c r="AQ39" s="11" t="s">
        <v>3</v>
      </c>
      <c r="AR39" s="5" t="s">
        <v>0</v>
      </c>
      <c r="AS39" s="5" t="s">
        <v>0</v>
      </c>
      <c r="AT39" s="5" t="s">
        <v>0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>
        <f t="shared" si="26"/>
        <v>24</v>
      </c>
      <c r="BF39" s="5">
        <f t="shared" si="17"/>
        <v>2</v>
      </c>
      <c r="BG39" s="5">
        <f t="shared" si="18"/>
        <v>6</v>
      </c>
      <c r="BH39" s="5">
        <f t="shared" si="19"/>
        <v>4</v>
      </c>
      <c r="BI39" s="5">
        <f t="shared" si="20"/>
        <v>0</v>
      </c>
      <c r="BJ39" s="5">
        <f t="shared" si="21"/>
        <v>3</v>
      </c>
      <c r="BK39" s="5">
        <f t="shared" si="22"/>
        <v>3</v>
      </c>
      <c r="BL39" s="5">
        <f t="shared" si="23"/>
        <v>42</v>
      </c>
    </row>
    <row r="40" spans="1:64" ht="30" customHeight="1">
      <c r="A40" s="92"/>
      <c r="B40" s="93"/>
      <c r="C40" s="97"/>
      <c r="D40" s="7" t="s">
        <v>10</v>
      </c>
      <c r="E40" s="87">
        <v>0</v>
      </c>
      <c r="F40" s="70">
        <v>0</v>
      </c>
      <c r="G40" s="87">
        <v>0</v>
      </c>
      <c r="H40" s="70">
        <v>0</v>
      </c>
      <c r="I40" s="87">
        <v>0</v>
      </c>
      <c r="J40" s="70">
        <v>0</v>
      </c>
      <c r="K40" s="87">
        <v>0</v>
      </c>
      <c r="L40" s="71">
        <f t="shared" si="24"/>
        <v>16</v>
      </c>
      <c r="M40" s="87">
        <v>0</v>
      </c>
      <c r="N40" s="70">
        <v>0</v>
      </c>
      <c r="O40" s="87">
        <v>0</v>
      </c>
      <c r="P40" s="70">
        <v>0</v>
      </c>
      <c r="Q40" s="87">
        <v>0</v>
      </c>
      <c r="R40" s="70">
        <v>0</v>
      </c>
      <c r="S40" s="87">
        <v>0</v>
      </c>
      <c r="T40" s="70">
        <v>0</v>
      </c>
      <c r="U40" s="8" t="s">
        <v>5</v>
      </c>
      <c r="V40" s="10" t="s">
        <v>2</v>
      </c>
      <c r="W40" s="9" t="s">
        <v>1</v>
      </c>
      <c r="X40" s="9" t="s">
        <v>1</v>
      </c>
      <c r="Y40" s="9" t="s">
        <v>1</v>
      </c>
      <c r="Z40" s="10" t="s">
        <v>2</v>
      </c>
      <c r="AA40" s="10" t="s">
        <v>2</v>
      </c>
      <c r="AB40" s="70">
        <v>0</v>
      </c>
      <c r="AC40" s="87">
        <v>0</v>
      </c>
      <c r="AD40" s="70">
        <v>0</v>
      </c>
      <c r="AE40" s="87">
        <v>0</v>
      </c>
      <c r="AF40" s="71">
        <f t="shared" si="25"/>
        <v>8</v>
      </c>
      <c r="AG40" s="87">
        <v>0</v>
      </c>
      <c r="AH40" s="70">
        <v>0</v>
      </c>
      <c r="AI40" s="87">
        <v>0</v>
      </c>
      <c r="AJ40" s="8" t="s">
        <v>5</v>
      </c>
      <c r="AK40" s="9" t="s">
        <v>1</v>
      </c>
      <c r="AL40" s="9" t="s">
        <v>1</v>
      </c>
      <c r="AM40" s="9" t="s">
        <v>1</v>
      </c>
      <c r="AN40" s="11" t="s">
        <v>3</v>
      </c>
      <c r="AO40" s="11" t="s">
        <v>3</v>
      </c>
      <c r="AP40" s="68" t="s">
        <v>6</v>
      </c>
      <c r="AQ40" s="68" t="s">
        <v>6</v>
      </c>
      <c r="AR40" s="68" t="s">
        <v>6</v>
      </c>
      <c r="AS40" s="68" t="s">
        <v>6</v>
      </c>
      <c r="AT40" s="5" t="s">
        <v>0</v>
      </c>
      <c r="AU40" s="5" t="s">
        <v>0</v>
      </c>
      <c r="AV40" s="5"/>
      <c r="AW40" s="5"/>
      <c r="AX40" s="5"/>
      <c r="AY40" s="5"/>
      <c r="AZ40" s="5"/>
      <c r="BA40" s="5"/>
      <c r="BB40" s="5"/>
      <c r="BC40" s="5"/>
      <c r="BD40" s="5"/>
      <c r="BE40" s="5">
        <f t="shared" si="26"/>
        <v>24</v>
      </c>
      <c r="BF40" s="5">
        <f t="shared" si="17"/>
        <v>2</v>
      </c>
      <c r="BG40" s="5">
        <f t="shared" si="18"/>
        <v>6</v>
      </c>
      <c r="BH40" s="5">
        <f t="shared" si="19"/>
        <v>2</v>
      </c>
      <c r="BI40" s="5">
        <f t="shared" si="20"/>
        <v>4</v>
      </c>
      <c r="BJ40" s="5">
        <f t="shared" si="21"/>
        <v>2</v>
      </c>
      <c r="BK40" s="5">
        <f t="shared" si="22"/>
        <v>3</v>
      </c>
      <c r="BL40" s="5">
        <f t="shared" si="23"/>
        <v>43</v>
      </c>
    </row>
    <row r="41" spans="1:64" ht="30" customHeight="1">
      <c r="A41" s="92"/>
      <c r="B41" s="91" t="s">
        <v>55</v>
      </c>
      <c r="C41" s="5" t="s">
        <v>251</v>
      </c>
      <c r="D41" s="7" t="s">
        <v>161</v>
      </c>
      <c r="E41" s="87">
        <v>0</v>
      </c>
      <c r="F41" s="70">
        <v>0</v>
      </c>
      <c r="G41" s="87">
        <v>0</v>
      </c>
      <c r="H41" s="70">
        <v>0</v>
      </c>
      <c r="I41" s="87">
        <v>0</v>
      </c>
      <c r="J41" s="70">
        <v>0</v>
      </c>
      <c r="K41" s="87">
        <v>0</v>
      </c>
      <c r="L41" s="71">
        <v>12</v>
      </c>
      <c r="M41" s="87">
        <v>0</v>
      </c>
      <c r="N41" s="70">
        <v>0</v>
      </c>
      <c r="O41" s="87">
        <v>0</v>
      </c>
      <c r="P41" s="70">
        <v>0</v>
      </c>
      <c r="Q41" s="87">
        <v>0</v>
      </c>
      <c r="R41" s="70">
        <v>0</v>
      </c>
      <c r="S41" s="87">
        <v>0</v>
      </c>
      <c r="T41" s="70">
        <v>0</v>
      </c>
      <c r="U41" s="8" t="s">
        <v>5</v>
      </c>
      <c r="V41" s="10" t="s">
        <v>2</v>
      </c>
      <c r="W41" s="9" t="s">
        <v>1</v>
      </c>
      <c r="X41" s="9" t="s">
        <v>1</v>
      </c>
      <c r="Y41" s="9" t="s">
        <v>1</v>
      </c>
      <c r="Z41" s="10" t="s">
        <v>2</v>
      </c>
      <c r="AA41" s="10" t="s">
        <v>2</v>
      </c>
      <c r="AB41" s="70">
        <v>0</v>
      </c>
      <c r="AC41" s="87">
        <v>0</v>
      </c>
      <c r="AD41" s="70">
        <v>0</v>
      </c>
      <c r="AE41" s="87">
        <v>0</v>
      </c>
      <c r="AF41" s="71">
        <f t="shared" si="25"/>
        <v>16</v>
      </c>
      <c r="AG41" s="87">
        <v>0</v>
      </c>
      <c r="AH41" s="70">
        <v>0</v>
      </c>
      <c r="AI41" s="87">
        <v>0</v>
      </c>
      <c r="AJ41" s="70">
        <v>0</v>
      </c>
      <c r="AK41" s="87">
        <v>0</v>
      </c>
      <c r="AL41" s="70">
        <v>0</v>
      </c>
      <c r="AM41" s="87">
        <v>0</v>
      </c>
      <c r="AN41" s="70">
        <v>0</v>
      </c>
      <c r="AO41" s="87">
        <v>0</v>
      </c>
      <c r="AP41" s="70">
        <v>0</v>
      </c>
      <c r="AQ41" s="87">
        <v>0</v>
      </c>
      <c r="AR41" s="8" t="s">
        <v>5</v>
      </c>
      <c r="AS41" s="9" t="s">
        <v>1</v>
      </c>
      <c r="AT41" s="9" t="s">
        <v>1</v>
      </c>
      <c r="AU41" s="9" t="s">
        <v>1</v>
      </c>
      <c r="AV41" s="10" t="s">
        <v>2</v>
      </c>
      <c r="AW41" s="10" t="s">
        <v>2</v>
      </c>
      <c r="AX41" s="10" t="s">
        <v>2</v>
      </c>
      <c r="AY41" s="10" t="s">
        <v>2</v>
      </c>
      <c r="AZ41" s="10" t="s">
        <v>2</v>
      </c>
      <c r="BA41" s="10" t="s">
        <v>2</v>
      </c>
      <c r="BB41" s="10" t="s">
        <v>2</v>
      </c>
      <c r="BC41" s="10" t="s">
        <v>2</v>
      </c>
      <c r="BD41" s="10" t="s">
        <v>2</v>
      </c>
      <c r="BE41" s="5">
        <f t="shared" si="26"/>
        <v>32</v>
      </c>
      <c r="BF41" s="5">
        <f>COUNTIF(E41:BD41,"ЗТ")</f>
        <v>2</v>
      </c>
      <c r="BG41" s="5">
        <f>COUNTIF(E41:BD41,"Е")</f>
        <v>6</v>
      </c>
      <c r="BH41" s="5">
        <f>COUNTIF(E41:BD41,"П")</f>
        <v>0</v>
      </c>
      <c r="BI41" s="5">
        <f>COUNTIF(E41:BD41,"ПА")</f>
        <v>0</v>
      </c>
      <c r="BJ41" s="5">
        <f>COUNTIF(E41:BD41,"А")</f>
        <v>0</v>
      </c>
      <c r="BK41" s="5">
        <f>COUNTIF(E41:BD41,"К")</f>
        <v>12</v>
      </c>
      <c r="BL41" s="5">
        <f>SUM(BE41:BK41)</f>
        <v>52</v>
      </c>
    </row>
    <row r="42" spans="1:64" ht="30" customHeight="1">
      <c r="A42" s="92"/>
      <c r="B42" s="92"/>
      <c r="C42" s="96">
        <v>2</v>
      </c>
      <c r="D42" s="7" t="s">
        <v>163</v>
      </c>
      <c r="E42" s="11" t="s">
        <v>3</v>
      </c>
      <c r="F42" s="11" t="s">
        <v>3</v>
      </c>
      <c r="G42" s="11" t="s">
        <v>3</v>
      </c>
      <c r="H42" s="11" t="s">
        <v>3</v>
      </c>
      <c r="I42" s="11" t="s">
        <v>3</v>
      </c>
      <c r="J42" s="11" t="s">
        <v>3</v>
      </c>
      <c r="K42" s="11" t="s">
        <v>3</v>
      </c>
      <c r="L42" s="11" t="s">
        <v>3</v>
      </c>
      <c r="M42" s="68" t="s">
        <v>6</v>
      </c>
      <c r="N42" s="68" t="s">
        <v>6</v>
      </c>
      <c r="O42" s="68" t="s">
        <v>6</v>
      </c>
      <c r="P42" s="68" t="s">
        <v>6</v>
      </c>
      <c r="Q42" s="68" t="s">
        <v>6</v>
      </c>
      <c r="R42" s="68" t="s">
        <v>6</v>
      </c>
      <c r="S42" s="68" t="s">
        <v>6</v>
      </c>
      <c r="T42" s="68" t="s">
        <v>6</v>
      </c>
      <c r="U42" s="5" t="s">
        <v>0</v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>
        <f>COUNTIF(E42:BD42,"0")</f>
        <v>0</v>
      </c>
      <c r="BF42" s="5">
        <f>COUNTIF(E42:BD42,"ЗТ")</f>
        <v>0</v>
      </c>
      <c r="BG42" s="5">
        <f>COUNTIF(E42:BD42,"Е")</f>
        <v>0</v>
      </c>
      <c r="BH42" s="5">
        <f>COUNTIF(E42:BD42,"П")</f>
        <v>8</v>
      </c>
      <c r="BI42" s="5">
        <f>COUNTIF(E42:BD42,"ПА")</f>
        <v>8</v>
      </c>
      <c r="BJ42" s="5">
        <f>COUNTIF(E42:BD42,"А")</f>
        <v>1</v>
      </c>
      <c r="BK42" s="5">
        <f>COUNTIF(E42:BD42,"К")</f>
        <v>0</v>
      </c>
      <c r="BL42" s="5">
        <f>SUM(BE42:BK42)</f>
        <v>17</v>
      </c>
    </row>
    <row r="43" spans="1:64" ht="30" customHeight="1">
      <c r="A43" s="93"/>
      <c r="B43" s="93"/>
      <c r="C43" s="97"/>
      <c r="D43" s="7" t="s">
        <v>135</v>
      </c>
      <c r="E43" s="11" t="s">
        <v>3</v>
      </c>
      <c r="F43" s="11" t="s">
        <v>3</v>
      </c>
      <c r="G43" s="11" t="s">
        <v>3</v>
      </c>
      <c r="H43" s="11" t="s">
        <v>3</v>
      </c>
      <c r="I43" s="11" t="s">
        <v>3</v>
      </c>
      <c r="J43" s="11" t="s">
        <v>3</v>
      </c>
      <c r="K43" s="68" t="s">
        <v>6</v>
      </c>
      <c r="L43" s="68" t="s">
        <v>6</v>
      </c>
      <c r="M43" s="68" t="s">
        <v>6</v>
      </c>
      <c r="N43" s="68" t="s">
        <v>6</v>
      </c>
      <c r="O43" s="68" t="s">
        <v>6</v>
      </c>
      <c r="P43" s="68" t="s">
        <v>6</v>
      </c>
      <c r="Q43" s="68" t="s">
        <v>6</v>
      </c>
      <c r="R43" s="68" t="s">
        <v>6</v>
      </c>
      <c r="S43" s="68" t="s">
        <v>6</v>
      </c>
      <c r="T43" s="68" t="s">
        <v>6</v>
      </c>
      <c r="U43" s="5" t="s">
        <v>0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>
        <f>COUNTIF(E43:BD43,"0")</f>
        <v>0</v>
      </c>
      <c r="BF43" s="5">
        <f>COUNTIF(E43:BD43,"ЗТ")</f>
        <v>0</v>
      </c>
      <c r="BG43" s="5">
        <f>COUNTIF(E43:BD43,"Е")</f>
        <v>0</v>
      </c>
      <c r="BH43" s="5">
        <f>COUNTIF(E43:BD43,"П")</f>
        <v>6</v>
      </c>
      <c r="BI43" s="5">
        <f>COUNTIF(E43:BD43,"ПА")</f>
        <v>10</v>
      </c>
      <c r="BJ43" s="5">
        <f>COUNTIF(E43:BD43,"А")</f>
        <v>1</v>
      </c>
      <c r="BK43" s="5">
        <f>COUNTIF(E43:BD43,"К")</f>
        <v>0</v>
      </c>
      <c r="BL43" s="5">
        <f>SUM(BE43:BK43)</f>
        <v>17</v>
      </c>
    </row>
    <row r="44" spans="1:64" ht="55.5" customHeight="1">
      <c r="A44" s="6" t="s">
        <v>21</v>
      </c>
      <c r="B44" s="6" t="s">
        <v>62</v>
      </c>
      <c r="C44" s="5">
        <v>3</v>
      </c>
      <c r="D44" s="7" t="s">
        <v>77</v>
      </c>
      <c r="E44" s="87">
        <v>0</v>
      </c>
      <c r="F44" s="70">
        <v>0</v>
      </c>
      <c r="G44" s="87">
        <v>0</v>
      </c>
      <c r="H44" s="5" t="s">
        <v>4</v>
      </c>
      <c r="I44" s="87">
        <v>0</v>
      </c>
      <c r="J44" s="70">
        <v>0</v>
      </c>
      <c r="K44" s="86" t="s">
        <v>4</v>
      </c>
      <c r="L44" s="89">
        <v>0</v>
      </c>
      <c r="M44" s="87">
        <v>0</v>
      </c>
      <c r="N44" s="5" t="s">
        <v>4</v>
      </c>
      <c r="O44" s="87">
        <v>0</v>
      </c>
      <c r="P44" s="70">
        <v>0</v>
      </c>
      <c r="Q44" s="87">
        <v>0</v>
      </c>
      <c r="R44" s="70">
        <v>0</v>
      </c>
      <c r="S44" s="9" t="s">
        <v>1</v>
      </c>
      <c r="T44" s="9" t="s">
        <v>1</v>
      </c>
      <c r="U44" s="9" t="s">
        <v>1</v>
      </c>
      <c r="V44" s="5" t="s">
        <v>0</v>
      </c>
      <c r="W44" s="5" t="s">
        <v>0</v>
      </c>
      <c r="X44" s="5" t="s">
        <v>0</v>
      </c>
      <c r="Y44" s="5" t="s">
        <v>0</v>
      </c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>
        <f>COUNTIF(E44:BD44,"0")+COUNTIF(E44:BD44,"у")</f>
        <v>14</v>
      </c>
      <c r="BF44" s="5">
        <f t="shared" si="17"/>
        <v>0</v>
      </c>
      <c r="BG44" s="5">
        <f t="shared" si="18"/>
        <v>3</v>
      </c>
      <c r="BH44" s="5">
        <f t="shared" si="19"/>
        <v>0</v>
      </c>
      <c r="BI44" s="5">
        <f t="shared" si="20"/>
        <v>0</v>
      </c>
      <c r="BJ44" s="5">
        <f t="shared" si="21"/>
        <v>4</v>
      </c>
      <c r="BK44" s="5">
        <f t="shared" si="22"/>
        <v>0</v>
      </c>
      <c r="BL44" s="5">
        <f t="shared" si="23"/>
        <v>21</v>
      </c>
    </row>
    <row r="45" spans="1:64" ht="25.5" customHeight="1">
      <c r="A45" s="99" t="s">
        <v>165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</row>
    <row r="46" spans="1:64" ht="21" customHeight="1">
      <c r="A46" s="94" t="s">
        <v>166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</row>
    <row r="47" spans="1:64" ht="30" customHeight="1">
      <c r="A47" s="91" t="s">
        <v>7</v>
      </c>
      <c r="B47" s="91" t="s">
        <v>62</v>
      </c>
      <c r="C47" s="96" t="s">
        <v>251</v>
      </c>
      <c r="D47" s="7" t="s">
        <v>8</v>
      </c>
      <c r="E47" s="87">
        <v>0</v>
      </c>
      <c r="F47" s="70">
        <v>0</v>
      </c>
      <c r="G47" s="87">
        <v>0</v>
      </c>
      <c r="H47" s="70">
        <v>0</v>
      </c>
      <c r="I47" s="87">
        <v>0</v>
      </c>
      <c r="J47" s="70">
        <v>0</v>
      </c>
      <c r="K47" s="87">
        <v>0</v>
      </c>
      <c r="L47" s="71">
        <v>12</v>
      </c>
      <c r="M47" s="87">
        <v>0</v>
      </c>
      <c r="N47" s="70">
        <v>0</v>
      </c>
      <c r="O47" s="87">
        <v>0</v>
      </c>
      <c r="P47" s="70">
        <v>0</v>
      </c>
      <c r="Q47" s="87">
        <v>0</v>
      </c>
      <c r="R47" s="70">
        <v>0</v>
      </c>
      <c r="S47" s="87">
        <v>0</v>
      </c>
      <c r="T47" s="70">
        <v>0</v>
      </c>
      <c r="U47" s="8" t="s">
        <v>5</v>
      </c>
      <c r="V47" s="10" t="s">
        <v>2</v>
      </c>
      <c r="W47" s="9" t="s">
        <v>1</v>
      </c>
      <c r="X47" s="9" t="s">
        <v>1</v>
      </c>
      <c r="Y47" s="9" t="s">
        <v>1</v>
      </c>
      <c r="Z47" s="10" t="s">
        <v>2</v>
      </c>
      <c r="AA47" s="10" t="s">
        <v>2</v>
      </c>
      <c r="AB47" s="70">
        <v>0</v>
      </c>
      <c r="AC47" s="87">
        <v>0</v>
      </c>
      <c r="AD47" s="70">
        <v>0</v>
      </c>
      <c r="AE47" s="87">
        <v>0</v>
      </c>
      <c r="AF47" s="71">
        <f>COUNTIF(AB47:AE47,0)+COUNTIF(AG47:AU47,0)+1</f>
        <v>16</v>
      </c>
      <c r="AG47" s="87">
        <v>0</v>
      </c>
      <c r="AH47" s="70">
        <v>0</v>
      </c>
      <c r="AI47" s="87">
        <v>0</v>
      </c>
      <c r="AJ47" s="70">
        <v>0</v>
      </c>
      <c r="AK47" s="87">
        <v>0</v>
      </c>
      <c r="AL47" s="70">
        <v>0</v>
      </c>
      <c r="AM47" s="87">
        <v>0</v>
      </c>
      <c r="AN47" s="70">
        <v>0</v>
      </c>
      <c r="AO47" s="87">
        <v>0</v>
      </c>
      <c r="AP47" s="70">
        <v>0</v>
      </c>
      <c r="AQ47" s="87">
        <v>0</v>
      </c>
      <c r="AR47" s="8" t="s">
        <v>5</v>
      </c>
      <c r="AS47" s="9" t="s">
        <v>1</v>
      </c>
      <c r="AT47" s="9" t="s">
        <v>1</v>
      </c>
      <c r="AU47" s="9" t="s">
        <v>1</v>
      </c>
      <c r="AV47" s="10" t="s">
        <v>2</v>
      </c>
      <c r="AW47" s="10" t="s">
        <v>2</v>
      </c>
      <c r="AX47" s="10" t="s">
        <v>2</v>
      </c>
      <c r="AY47" s="10" t="s">
        <v>2</v>
      </c>
      <c r="AZ47" s="10" t="s">
        <v>2</v>
      </c>
      <c r="BA47" s="10" t="s">
        <v>2</v>
      </c>
      <c r="BB47" s="10" t="s">
        <v>2</v>
      </c>
      <c r="BC47" s="10" t="s">
        <v>2</v>
      </c>
      <c r="BD47" s="10" t="s">
        <v>2</v>
      </c>
      <c r="BE47" s="5">
        <f>COUNTIF(E47:BD47,"0")+2</f>
        <v>32</v>
      </c>
      <c r="BF47" s="5">
        <f aca="true" t="shared" si="27" ref="BF47:BF62">COUNTIF(E47:BD47,"ЗТ")</f>
        <v>2</v>
      </c>
      <c r="BG47" s="5">
        <f aca="true" t="shared" si="28" ref="BG47:BG62">COUNTIF(E47:BD47,"Е")</f>
        <v>6</v>
      </c>
      <c r="BH47" s="5">
        <f aca="true" t="shared" si="29" ref="BH47:BH62">COUNTIF(E47:BD47,"П")</f>
        <v>0</v>
      </c>
      <c r="BI47" s="5">
        <f aca="true" t="shared" si="30" ref="BI47:BI62">COUNTIF(E47:BD47,"ПА")</f>
        <v>0</v>
      </c>
      <c r="BJ47" s="5">
        <f aca="true" t="shared" si="31" ref="BJ47:BJ62">COUNTIF(E47:BD47,"А")</f>
        <v>0</v>
      </c>
      <c r="BK47" s="5">
        <f aca="true" t="shared" si="32" ref="BK47:BK55">COUNTIF(E47:BD47,"К")</f>
        <v>12</v>
      </c>
      <c r="BL47" s="5">
        <f aca="true" t="shared" si="33" ref="BL47:BL62">SUM(BE47:BK47)</f>
        <v>52</v>
      </c>
    </row>
    <row r="48" spans="1:64" ht="30" customHeight="1">
      <c r="A48" s="92"/>
      <c r="B48" s="92"/>
      <c r="C48" s="97"/>
      <c r="D48" s="7" t="s">
        <v>144</v>
      </c>
      <c r="E48" s="87">
        <v>0</v>
      </c>
      <c r="F48" s="70">
        <v>0</v>
      </c>
      <c r="G48" s="87">
        <v>0</v>
      </c>
      <c r="H48" s="70">
        <v>0</v>
      </c>
      <c r="I48" s="87">
        <v>0</v>
      </c>
      <c r="J48" s="70">
        <v>0</v>
      </c>
      <c r="K48" s="87">
        <v>0</v>
      </c>
      <c r="L48" s="71">
        <v>12</v>
      </c>
      <c r="M48" s="87">
        <v>0</v>
      </c>
      <c r="N48" s="70">
        <v>0</v>
      </c>
      <c r="O48" s="87">
        <v>0</v>
      </c>
      <c r="P48" s="70">
        <v>0</v>
      </c>
      <c r="Q48" s="87">
        <v>0</v>
      </c>
      <c r="R48" s="70">
        <v>0</v>
      </c>
      <c r="S48" s="87">
        <v>0</v>
      </c>
      <c r="T48" s="70">
        <v>0</v>
      </c>
      <c r="U48" s="8" t="s">
        <v>5</v>
      </c>
      <c r="V48" s="10" t="s">
        <v>2</v>
      </c>
      <c r="W48" s="9" t="s">
        <v>1</v>
      </c>
      <c r="X48" s="9" t="s">
        <v>1</v>
      </c>
      <c r="Y48" s="9" t="s">
        <v>1</v>
      </c>
      <c r="Z48" s="10" t="s">
        <v>2</v>
      </c>
      <c r="AA48" s="10" t="s">
        <v>2</v>
      </c>
      <c r="AB48" s="70">
        <v>0</v>
      </c>
      <c r="AC48" s="87">
        <v>0</v>
      </c>
      <c r="AD48" s="70">
        <v>0</v>
      </c>
      <c r="AE48" s="87">
        <v>0</v>
      </c>
      <c r="AF48" s="71">
        <f aca="true" t="shared" si="34" ref="AF48:AF57">COUNTIF(AB48:AE48,0)+COUNTIF(AG48:AU48,0)+1</f>
        <v>14</v>
      </c>
      <c r="AG48" s="87">
        <v>0</v>
      </c>
      <c r="AH48" s="70">
        <v>0</v>
      </c>
      <c r="AI48" s="87">
        <v>0</v>
      </c>
      <c r="AJ48" s="70">
        <v>0</v>
      </c>
      <c r="AK48" s="87">
        <v>0</v>
      </c>
      <c r="AL48" s="70">
        <v>0</v>
      </c>
      <c r="AM48" s="87">
        <v>0</v>
      </c>
      <c r="AN48" s="70">
        <v>0</v>
      </c>
      <c r="AO48" s="87">
        <v>0</v>
      </c>
      <c r="AP48" s="8" t="s">
        <v>5</v>
      </c>
      <c r="AQ48" s="9" t="s">
        <v>1</v>
      </c>
      <c r="AR48" s="9" t="s">
        <v>1</v>
      </c>
      <c r="AS48" s="9" t="s">
        <v>1</v>
      </c>
      <c r="AT48" s="11" t="s">
        <v>3</v>
      </c>
      <c r="AU48" s="11" t="s">
        <v>3</v>
      </c>
      <c r="AV48" s="10" t="s">
        <v>2</v>
      </c>
      <c r="AW48" s="10" t="s">
        <v>2</v>
      </c>
      <c r="AX48" s="10" t="s">
        <v>2</v>
      </c>
      <c r="AY48" s="10" t="s">
        <v>2</v>
      </c>
      <c r="AZ48" s="10" t="s">
        <v>2</v>
      </c>
      <c r="BA48" s="10" t="s">
        <v>2</v>
      </c>
      <c r="BB48" s="10" t="s">
        <v>2</v>
      </c>
      <c r="BC48" s="10" t="s">
        <v>2</v>
      </c>
      <c r="BD48" s="10" t="s">
        <v>2</v>
      </c>
      <c r="BE48" s="5">
        <f aca="true" t="shared" si="35" ref="BE48:BE57">COUNTIF(E48:BD48,"0")+2</f>
        <v>30</v>
      </c>
      <c r="BF48" s="5">
        <f t="shared" si="27"/>
        <v>2</v>
      </c>
      <c r="BG48" s="5">
        <f t="shared" si="28"/>
        <v>6</v>
      </c>
      <c r="BH48" s="5">
        <f t="shared" si="29"/>
        <v>2</v>
      </c>
      <c r="BI48" s="5">
        <f t="shared" si="30"/>
        <v>0</v>
      </c>
      <c r="BJ48" s="5">
        <f t="shared" si="31"/>
        <v>0</v>
      </c>
      <c r="BK48" s="5">
        <f t="shared" si="32"/>
        <v>12</v>
      </c>
      <c r="BL48" s="5">
        <f t="shared" si="33"/>
        <v>52</v>
      </c>
    </row>
    <row r="49" spans="1:64" ht="30" customHeight="1">
      <c r="A49" s="92"/>
      <c r="B49" s="92"/>
      <c r="C49" s="96">
        <v>2</v>
      </c>
      <c r="D49" s="7" t="s">
        <v>35</v>
      </c>
      <c r="E49" s="87">
        <v>0</v>
      </c>
      <c r="F49" s="70">
        <v>0</v>
      </c>
      <c r="G49" s="87">
        <v>0</v>
      </c>
      <c r="H49" s="70">
        <v>0</v>
      </c>
      <c r="I49" s="87">
        <v>0</v>
      </c>
      <c r="J49" s="70">
        <v>0</v>
      </c>
      <c r="K49" s="87">
        <v>0</v>
      </c>
      <c r="L49" s="71">
        <f aca="true" t="shared" si="36" ref="L49:L55">COUNTIF(E49:K49,0)+COUNTIF(M49:T49,0)+1</f>
        <v>16</v>
      </c>
      <c r="M49" s="87">
        <v>0</v>
      </c>
      <c r="N49" s="70">
        <v>0</v>
      </c>
      <c r="O49" s="87">
        <v>0</v>
      </c>
      <c r="P49" s="70">
        <v>0</v>
      </c>
      <c r="Q49" s="87">
        <v>0</v>
      </c>
      <c r="R49" s="70">
        <v>0</v>
      </c>
      <c r="S49" s="87">
        <v>0</v>
      </c>
      <c r="T49" s="70">
        <v>0</v>
      </c>
      <c r="U49" s="8" t="s">
        <v>5</v>
      </c>
      <c r="V49" s="10" t="s">
        <v>2</v>
      </c>
      <c r="W49" s="9" t="s">
        <v>1</v>
      </c>
      <c r="X49" s="9" t="s">
        <v>1</v>
      </c>
      <c r="Y49" s="9" t="s">
        <v>1</v>
      </c>
      <c r="Z49" s="10" t="s">
        <v>2</v>
      </c>
      <c r="AA49" s="10" t="s">
        <v>2</v>
      </c>
      <c r="AB49" s="70">
        <v>0</v>
      </c>
      <c r="AC49" s="87">
        <v>0</v>
      </c>
      <c r="AD49" s="70">
        <v>0</v>
      </c>
      <c r="AE49" s="87">
        <v>0</v>
      </c>
      <c r="AF49" s="71">
        <f t="shared" si="34"/>
        <v>16</v>
      </c>
      <c r="AG49" s="87">
        <v>0</v>
      </c>
      <c r="AH49" s="70">
        <v>0</v>
      </c>
      <c r="AI49" s="87">
        <v>0</v>
      </c>
      <c r="AJ49" s="70">
        <v>0</v>
      </c>
      <c r="AK49" s="87">
        <v>0</v>
      </c>
      <c r="AL49" s="70">
        <v>0</v>
      </c>
      <c r="AM49" s="87">
        <v>0</v>
      </c>
      <c r="AN49" s="70">
        <v>0</v>
      </c>
      <c r="AO49" s="87">
        <v>0</v>
      </c>
      <c r="AP49" s="70">
        <v>0</v>
      </c>
      <c r="AQ49" s="87">
        <v>0</v>
      </c>
      <c r="AR49" s="8" t="s">
        <v>5</v>
      </c>
      <c r="AS49" s="9" t="s">
        <v>1</v>
      </c>
      <c r="AT49" s="9" t="s">
        <v>1</v>
      </c>
      <c r="AU49" s="9" t="s">
        <v>1</v>
      </c>
      <c r="AV49" s="10" t="s">
        <v>2</v>
      </c>
      <c r="AW49" s="10" t="s">
        <v>2</v>
      </c>
      <c r="AX49" s="10" t="s">
        <v>2</v>
      </c>
      <c r="AY49" s="10" t="s">
        <v>2</v>
      </c>
      <c r="AZ49" s="10" t="s">
        <v>2</v>
      </c>
      <c r="BA49" s="10" t="s">
        <v>2</v>
      </c>
      <c r="BB49" s="10" t="s">
        <v>2</v>
      </c>
      <c r="BC49" s="10" t="s">
        <v>2</v>
      </c>
      <c r="BD49" s="10" t="s">
        <v>2</v>
      </c>
      <c r="BE49" s="5">
        <f t="shared" si="35"/>
        <v>32</v>
      </c>
      <c r="BF49" s="5">
        <f t="shared" si="27"/>
        <v>2</v>
      </c>
      <c r="BG49" s="5">
        <f t="shared" si="28"/>
        <v>6</v>
      </c>
      <c r="BH49" s="5">
        <f t="shared" si="29"/>
        <v>0</v>
      </c>
      <c r="BI49" s="5">
        <f t="shared" si="30"/>
        <v>0</v>
      </c>
      <c r="BJ49" s="5">
        <f t="shared" si="31"/>
        <v>0</v>
      </c>
      <c r="BK49" s="5">
        <f t="shared" si="32"/>
        <v>12</v>
      </c>
      <c r="BL49" s="5">
        <f t="shared" si="33"/>
        <v>52</v>
      </c>
    </row>
    <row r="50" spans="1:64" ht="30" customHeight="1">
      <c r="A50" s="92"/>
      <c r="B50" s="92"/>
      <c r="C50" s="97"/>
      <c r="D50" s="7" t="s">
        <v>110</v>
      </c>
      <c r="E50" s="87">
        <v>0</v>
      </c>
      <c r="F50" s="70">
        <v>0</v>
      </c>
      <c r="G50" s="87">
        <v>0</v>
      </c>
      <c r="H50" s="70">
        <v>0</v>
      </c>
      <c r="I50" s="87">
        <v>0</v>
      </c>
      <c r="J50" s="70">
        <v>0</v>
      </c>
      <c r="K50" s="87">
        <v>0</v>
      </c>
      <c r="L50" s="71">
        <f t="shared" si="36"/>
        <v>16</v>
      </c>
      <c r="M50" s="87">
        <v>0</v>
      </c>
      <c r="N50" s="70">
        <v>0</v>
      </c>
      <c r="O50" s="87">
        <v>0</v>
      </c>
      <c r="P50" s="70">
        <v>0</v>
      </c>
      <c r="Q50" s="87">
        <v>0</v>
      </c>
      <c r="R50" s="70">
        <v>0</v>
      </c>
      <c r="S50" s="87">
        <v>0</v>
      </c>
      <c r="T50" s="70">
        <v>0</v>
      </c>
      <c r="U50" s="8" t="s">
        <v>5</v>
      </c>
      <c r="V50" s="10" t="s">
        <v>2</v>
      </c>
      <c r="W50" s="9" t="s">
        <v>1</v>
      </c>
      <c r="X50" s="9" t="s">
        <v>1</v>
      </c>
      <c r="Y50" s="9" t="s">
        <v>1</v>
      </c>
      <c r="Z50" s="10" t="s">
        <v>2</v>
      </c>
      <c r="AA50" s="10" t="s">
        <v>2</v>
      </c>
      <c r="AB50" s="70">
        <v>0</v>
      </c>
      <c r="AC50" s="87">
        <v>0</v>
      </c>
      <c r="AD50" s="70">
        <v>0</v>
      </c>
      <c r="AE50" s="87">
        <v>0</v>
      </c>
      <c r="AF50" s="71">
        <f t="shared" si="34"/>
        <v>14</v>
      </c>
      <c r="AG50" s="87">
        <v>0</v>
      </c>
      <c r="AH50" s="70">
        <v>0</v>
      </c>
      <c r="AI50" s="87">
        <v>0</v>
      </c>
      <c r="AJ50" s="70">
        <v>0</v>
      </c>
      <c r="AK50" s="87">
        <v>0</v>
      </c>
      <c r="AL50" s="70">
        <v>0</v>
      </c>
      <c r="AM50" s="87">
        <v>0</v>
      </c>
      <c r="AN50" s="70">
        <v>0</v>
      </c>
      <c r="AO50" s="87">
        <v>0</v>
      </c>
      <c r="AP50" s="8" t="s">
        <v>5</v>
      </c>
      <c r="AQ50" s="9" t="s">
        <v>1</v>
      </c>
      <c r="AR50" s="9" t="s">
        <v>1</v>
      </c>
      <c r="AS50" s="9" t="s">
        <v>1</v>
      </c>
      <c r="AT50" s="11" t="s">
        <v>3</v>
      </c>
      <c r="AU50" s="11" t="s">
        <v>3</v>
      </c>
      <c r="AV50" s="10" t="s">
        <v>2</v>
      </c>
      <c r="AW50" s="10" t="s">
        <v>2</v>
      </c>
      <c r="AX50" s="10" t="s">
        <v>2</v>
      </c>
      <c r="AY50" s="10" t="s">
        <v>2</v>
      </c>
      <c r="AZ50" s="10" t="s">
        <v>2</v>
      </c>
      <c r="BA50" s="10" t="s">
        <v>2</v>
      </c>
      <c r="BB50" s="10" t="s">
        <v>2</v>
      </c>
      <c r="BC50" s="10" t="s">
        <v>2</v>
      </c>
      <c r="BD50" s="10" t="s">
        <v>2</v>
      </c>
      <c r="BE50" s="5">
        <f t="shared" si="35"/>
        <v>30</v>
      </c>
      <c r="BF50" s="5">
        <f t="shared" si="27"/>
        <v>2</v>
      </c>
      <c r="BG50" s="5">
        <f t="shared" si="28"/>
        <v>6</v>
      </c>
      <c r="BH50" s="5">
        <f t="shared" si="29"/>
        <v>2</v>
      </c>
      <c r="BI50" s="5">
        <f t="shared" si="30"/>
        <v>0</v>
      </c>
      <c r="BJ50" s="5">
        <f t="shared" si="31"/>
        <v>0</v>
      </c>
      <c r="BK50" s="5">
        <f t="shared" si="32"/>
        <v>12</v>
      </c>
      <c r="BL50" s="5">
        <f t="shared" si="33"/>
        <v>52</v>
      </c>
    </row>
    <row r="51" spans="1:64" ht="30" customHeight="1">
      <c r="A51" s="92"/>
      <c r="B51" s="92"/>
      <c r="C51" s="96">
        <v>3</v>
      </c>
      <c r="D51" s="7" t="s">
        <v>142</v>
      </c>
      <c r="E51" s="87">
        <v>0</v>
      </c>
      <c r="F51" s="70">
        <v>0</v>
      </c>
      <c r="G51" s="87">
        <v>0</v>
      </c>
      <c r="H51" s="70">
        <v>0</v>
      </c>
      <c r="I51" s="87">
        <v>0</v>
      </c>
      <c r="J51" s="70">
        <v>0</v>
      </c>
      <c r="K51" s="87">
        <v>0</v>
      </c>
      <c r="L51" s="71">
        <f t="shared" si="36"/>
        <v>16</v>
      </c>
      <c r="M51" s="87">
        <v>0</v>
      </c>
      <c r="N51" s="70">
        <v>0</v>
      </c>
      <c r="O51" s="87">
        <v>0</v>
      </c>
      <c r="P51" s="70">
        <v>0</v>
      </c>
      <c r="Q51" s="87">
        <v>0</v>
      </c>
      <c r="R51" s="70">
        <v>0</v>
      </c>
      <c r="S51" s="87">
        <v>0</v>
      </c>
      <c r="T51" s="70">
        <v>0</v>
      </c>
      <c r="U51" s="8" t="s">
        <v>5</v>
      </c>
      <c r="V51" s="10" t="s">
        <v>2</v>
      </c>
      <c r="W51" s="9" t="s">
        <v>1</v>
      </c>
      <c r="X51" s="9" t="s">
        <v>1</v>
      </c>
      <c r="Y51" s="9" t="s">
        <v>1</v>
      </c>
      <c r="Z51" s="10" t="s">
        <v>2</v>
      </c>
      <c r="AA51" s="10" t="s">
        <v>2</v>
      </c>
      <c r="AB51" s="70">
        <v>0</v>
      </c>
      <c r="AC51" s="87">
        <v>0</v>
      </c>
      <c r="AD51" s="70">
        <v>0</v>
      </c>
      <c r="AE51" s="87">
        <v>0</v>
      </c>
      <c r="AF51" s="71">
        <f t="shared" si="34"/>
        <v>14</v>
      </c>
      <c r="AG51" s="87">
        <v>0</v>
      </c>
      <c r="AH51" s="70">
        <v>0</v>
      </c>
      <c r="AI51" s="87">
        <v>0</v>
      </c>
      <c r="AJ51" s="70">
        <v>0</v>
      </c>
      <c r="AK51" s="87">
        <v>0</v>
      </c>
      <c r="AL51" s="70">
        <v>0</v>
      </c>
      <c r="AM51" s="87">
        <v>0</v>
      </c>
      <c r="AN51" s="70">
        <v>0</v>
      </c>
      <c r="AO51" s="87">
        <v>0</v>
      </c>
      <c r="AP51" s="8" t="s">
        <v>5</v>
      </c>
      <c r="AQ51" s="9" t="s">
        <v>1</v>
      </c>
      <c r="AR51" s="9" t="s">
        <v>1</v>
      </c>
      <c r="AS51" s="9" t="s">
        <v>1</v>
      </c>
      <c r="AT51" s="11" t="s">
        <v>3</v>
      </c>
      <c r="AU51" s="11" t="s">
        <v>3</v>
      </c>
      <c r="AV51" s="10" t="s">
        <v>2</v>
      </c>
      <c r="AW51" s="10" t="s">
        <v>2</v>
      </c>
      <c r="AX51" s="10" t="s">
        <v>2</v>
      </c>
      <c r="AY51" s="10" t="s">
        <v>2</v>
      </c>
      <c r="AZ51" s="10" t="s">
        <v>2</v>
      </c>
      <c r="BA51" s="10" t="s">
        <v>2</v>
      </c>
      <c r="BB51" s="10" t="s">
        <v>2</v>
      </c>
      <c r="BC51" s="10" t="s">
        <v>2</v>
      </c>
      <c r="BD51" s="10" t="s">
        <v>2</v>
      </c>
      <c r="BE51" s="5">
        <f t="shared" si="35"/>
        <v>30</v>
      </c>
      <c r="BF51" s="5">
        <f t="shared" si="27"/>
        <v>2</v>
      </c>
      <c r="BG51" s="5">
        <f t="shared" si="28"/>
        <v>6</v>
      </c>
      <c r="BH51" s="5">
        <f t="shared" si="29"/>
        <v>2</v>
      </c>
      <c r="BI51" s="5">
        <f t="shared" si="30"/>
        <v>0</v>
      </c>
      <c r="BJ51" s="5">
        <f t="shared" si="31"/>
        <v>0</v>
      </c>
      <c r="BK51" s="5">
        <f t="shared" si="32"/>
        <v>12</v>
      </c>
      <c r="BL51" s="5">
        <f t="shared" si="33"/>
        <v>52</v>
      </c>
    </row>
    <row r="52" spans="1:64" ht="30" customHeight="1">
      <c r="A52" s="92"/>
      <c r="B52" s="92"/>
      <c r="C52" s="97"/>
      <c r="D52" s="7" t="s">
        <v>34</v>
      </c>
      <c r="E52" s="87">
        <v>0</v>
      </c>
      <c r="F52" s="70">
        <v>0</v>
      </c>
      <c r="G52" s="87">
        <v>0</v>
      </c>
      <c r="H52" s="70">
        <v>0</v>
      </c>
      <c r="I52" s="87">
        <v>0</v>
      </c>
      <c r="J52" s="70">
        <v>0</v>
      </c>
      <c r="K52" s="87">
        <v>0</v>
      </c>
      <c r="L52" s="71">
        <f t="shared" si="36"/>
        <v>16</v>
      </c>
      <c r="M52" s="87">
        <v>0</v>
      </c>
      <c r="N52" s="70">
        <v>0</v>
      </c>
      <c r="O52" s="87">
        <v>0</v>
      </c>
      <c r="P52" s="70">
        <v>0</v>
      </c>
      <c r="Q52" s="87">
        <v>0</v>
      </c>
      <c r="R52" s="70">
        <v>0</v>
      </c>
      <c r="S52" s="87">
        <v>0</v>
      </c>
      <c r="T52" s="70">
        <v>0</v>
      </c>
      <c r="U52" s="8" t="s">
        <v>5</v>
      </c>
      <c r="V52" s="10" t="s">
        <v>2</v>
      </c>
      <c r="W52" s="9" t="s">
        <v>1</v>
      </c>
      <c r="X52" s="9" t="s">
        <v>1</v>
      </c>
      <c r="Y52" s="9" t="s">
        <v>1</v>
      </c>
      <c r="Z52" s="10" t="s">
        <v>2</v>
      </c>
      <c r="AA52" s="10" t="s">
        <v>2</v>
      </c>
      <c r="AB52" s="70">
        <v>0</v>
      </c>
      <c r="AC52" s="87">
        <v>0</v>
      </c>
      <c r="AD52" s="70">
        <v>0</v>
      </c>
      <c r="AE52" s="87">
        <v>0</v>
      </c>
      <c r="AF52" s="71">
        <f t="shared" si="34"/>
        <v>12</v>
      </c>
      <c r="AG52" s="87">
        <v>0</v>
      </c>
      <c r="AH52" s="70">
        <v>0</v>
      </c>
      <c r="AI52" s="87">
        <v>0</v>
      </c>
      <c r="AJ52" s="70">
        <v>0</v>
      </c>
      <c r="AK52" s="87">
        <v>0</v>
      </c>
      <c r="AL52" s="70">
        <v>0</v>
      </c>
      <c r="AM52" s="87">
        <v>0</v>
      </c>
      <c r="AN52" s="8" t="s">
        <v>5</v>
      </c>
      <c r="AO52" s="9" t="s">
        <v>1</v>
      </c>
      <c r="AP52" s="9" t="s">
        <v>1</v>
      </c>
      <c r="AQ52" s="9" t="s">
        <v>1</v>
      </c>
      <c r="AR52" s="11" t="s">
        <v>3</v>
      </c>
      <c r="AS52" s="11" t="s">
        <v>3</v>
      </c>
      <c r="AT52" s="11" t="s">
        <v>3</v>
      </c>
      <c r="AU52" s="11" t="s">
        <v>3</v>
      </c>
      <c r="AV52" s="10" t="s">
        <v>2</v>
      </c>
      <c r="AW52" s="10" t="s">
        <v>2</v>
      </c>
      <c r="AX52" s="10" t="s">
        <v>2</v>
      </c>
      <c r="AY52" s="10" t="s">
        <v>2</v>
      </c>
      <c r="AZ52" s="10" t="s">
        <v>2</v>
      </c>
      <c r="BA52" s="10" t="s">
        <v>2</v>
      </c>
      <c r="BB52" s="10" t="s">
        <v>2</v>
      </c>
      <c r="BC52" s="10" t="s">
        <v>2</v>
      </c>
      <c r="BD52" s="10" t="s">
        <v>2</v>
      </c>
      <c r="BE52" s="5">
        <f t="shared" si="35"/>
        <v>28</v>
      </c>
      <c r="BF52" s="5">
        <f t="shared" si="27"/>
        <v>2</v>
      </c>
      <c r="BG52" s="5">
        <f t="shared" si="28"/>
        <v>6</v>
      </c>
      <c r="BH52" s="5">
        <f t="shared" si="29"/>
        <v>4</v>
      </c>
      <c r="BI52" s="5">
        <f t="shared" si="30"/>
        <v>0</v>
      </c>
      <c r="BJ52" s="5">
        <f t="shared" si="31"/>
        <v>0</v>
      </c>
      <c r="BK52" s="5">
        <f t="shared" si="32"/>
        <v>12</v>
      </c>
      <c r="BL52" s="5">
        <f t="shared" si="33"/>
        <v>52</v>
      </c>
    </row>
    <row r="53" spans="1:64" ht="30" customHeight="1">
      <c r="A53" s="92"/>
      <c r="B53" s="92"/>
      <c r="C53" s="96">
        <v>4</v>
      </c>
      <c r="D53" s="7" t="s">
        <v>109</v>
      </c>
      <c r="E53" s="87">
        <v>0</v>
      </c>
      <c r="F53" s="70">
        <v>0</v>
      </c>
      <c r="G53" s="87">
        <v>0</v>
      </c>
      <c r="H53" s="70">
        <v>0</v>
      </c>
      <c r="I53" s="87">
        <v>0</v>
      </c>
      <c r="J53" s="70">
        <v>0</v>
      </c>
      <c r="K53" s="87">
        <v>0</v>
      </c>
      <c r="L53" s="71">
        <f t="shared" si="36"/>
        <v>16</v>
      </c>
      <c r="M53" s="87">
        <v>0</v>
      </c>
      <c r="N53" s="70">
        <v>0</v>
      </c>
      <c r="O53" s="87">
        <v>0</v>
      </c>
      <c r="P53" s="70">
        <v>0</v>
      </c>
      <c r="Q53" s="87">
        <v>0</v>
      </c>
      <c r="R53" s="70">
        <v>0</v>
      </c>
      <c r="S53" s="87">
        <v>0</v>
      </c>
      <c r="T53" s="70">
        <v>0</v>
      </c>
      <c r="U53" s="8" t="s">
        <v>5</v>
      </c>
      <c r="V53" s="10" t="s">
        <v>2</v>
      </c>
      <c r="W53" s="9" t="s">
        <v>1</v>
      </c>
      <c r="X53" s="9" t="s">
        <v>1</v>
      </c>
      <c r="Y53" s="9" t="s">
        <v>1</v>
      </c>
      <c r="Z53" s="10" t="s">
        <v>2</v>
      </c>
      <c r="AA53" s="10" t="s">
        <v>2</v>
      </c>
      <c r="AB53" s="70">
        <v>0</v>
      </c>
      <c r="AC53" s="87">
        <v>0</v>
      </c>
      <c r="AD53" s="70">
        <v>0</v>
      </c>
      <c r="AE53" s="87">
        <v>0</v>
      </c>
      <c r="AF53" s="71">
        <f t="shared" si="34"/>
        <v>9</v>
      </c>
      <c r="AG53" s="87">
        <v>0</v>
      </c>
      <c r="AH53" s="70">
        <v>0</v>
      </c>
      <c r="AI53" s="87">
        <v>0</v>
      </c>
      <c r="AJ53" s="70">
        <v>0</v>
      </c>
      <c r="AK53" s="8" t="s">
        <v>5</v>
      </c>
      <c r="AL53" s="9" t="s">
        <v>1</v>
      </c>
      <c r="AM53" s="9" t="s">
        <v>1</v>
      </c>
      <c r="AN53" s="9" t="s">
        <v>1</v>
      </c>
      <c r="AO53" s="11" t="s">
        <v>3</v>
      </c>
      <c r="AP53" s="11" t="s">
        <v>3</v>
      </c>
      <c r="AQ53" s="68" t="s">
        <v>6</v>
      </c>
      <c r="AR53" s="68" t="s">
        <v>6</v>
      </c>
      <c r="AS53" s="68" t="s">
        <v>6</v>
      </c>
      <c r="AT53" s="68" t="s">
        <v>6</v>
      </c>
      <c r="AU53" s="5" t="s">
        <v>0</v>
      </c>
      <c r="AV53" s="5"/>
      <c r="AW53" s="5"/>
      <c r="AX53" s="5"/>
      <c r="AY53" s="5"/>
      <c r="AZ53" s="5"/>
      <c r="BA53" s="5"/>
      <c r="BB53" s="5"/>
      <c r="BC53" s="5"/>
      <c r="BD53" s="5"/>
      <c r="BE53" s="5">
        <f t="shared" si="35"/>
        <v>25</v>
      </c>
      <c r="BF53" s="5">
        <f t="shared" si="27"/>
        <v>2</v>
      </c>
      <c r="BG53" s="5">
        <f t="shared" si="28"/>
        <v>6</v>
      </c>
      <c r="BH53" s="5">
        <f t="shared" si="29"/>
        <v>2</v>
      </c>
      <c r="BI53" s="5">
        <f t="shared" si="30"/>
        <v>4</v>
      </c>
      <c r="BJ53" s="5">
        <f t="shared" si="31"/>
        <v>1</v>
      </c>
      <c r="BK53" s="5">
        <f t="shared" si="32"/>
        <v>3</v>
      </c>
      <c r="BL53" s="5">
        <f t="shared" si="33"/>
        <v>43</v>
      </c>
    </row>
    <row r="54" spans="1:64" ht="30" customHeight="1">
      <c r="A54" s="92"/>
      <c r="B54" s="92"/>
      <c r="C54" s="98"/>
      <c r="D54" s="7" t="s">
        <v>33</v>
      </c>
      <c r="E54" s="87">
        <v>0</v>
      </c>
      <c r="F54" s="70">
        <v>0</v>
      </c>
      <c r="G54" s="87">
        <v>0</v>
      </c>
      <c r="H54" s="70">
        <v>0</v>
      </c>
      <c r="I54" s="87">
        <v>0</v>
      </c>
      <c r="J54" s="70">
        <v>0</v>
      </c>
      <c r="K54" s="87">
        <v>0</v>
      </c>
      <c r="L54" s="71">
        <f t="shared" si="36"/>
        <v>16</v>
      </c>
      <c r="M54" s="87">
        <v>0</v>
      </c>
      <c r="N54" s="70">
        <v>0</v>
      </c>
      <c r="O54" s="87">
        <v>0</v>
      </c>
      <c r="P54" s="70">
        <v>0</v>
      </c>
      <c r="Q54" s="87">
        <v>0</v>
      </c>
      <c r="R54" s="70">
        <v>0</v>
      </c>
      <c r="S54" s="87">
        <v>0</v>
      </c>
      <c r="T54" s="70">
        <v>0</v>
      </c>
      <c r="U54" s="8" t="s">
        <v>5</v>
      </c>
      <c r="V54" s="10" t="s">
        <v>2</v>
      </c>
      <c r="W54" s="9" t="s">
        <v>1</v>
      </c>
      <c r="X54" s="9" t="s">
        <v>1</v>
      </c>
      <c r="Y54" s="9" t="s">
        <v>1</v>
      </c>
      <c r="Z54" s="10" t="s">
        <v>2</v>
      </c>
      <c r="AA54" s="10" t="s">
        <v>2</v>
      </c>
      <c r="AB54" s="70">
        <v>0</v>
      </c>
      <c r="AC54" s="87">
        <v>0</v>
      </c>
      <c r="AD54" s="70">
        <v>0</v>
      </c>
      <c r="AE54" s="87">
        <v>0</v>
      </c>
      <c r="AF54" s="71">
        <f t="shared" si="34"/>
        <v>8</v>
      </c>
      <c r="AG54" s="87">
        <v>0</v>
      </c>
      <c r="AH54" s="70">
        <v>0</v>
      </c>
      <c r="AI54" s="87">
        <v>0</v>
      </c>
      <c r="AJ54" s="8" t="s">
        <v>5</v>
      </c>
      <c r="AK54" s="9" t="s">
        <v>1</v>
      </c>
      <c r="AL54" s="9" t="s">
        <v>1</v>
      </c>
      <c r="AM54" s="9" t="s">
        <v>1</v>
      </c>
      <c r="AN54" s="11" t="s">
        <v>3</v>
      </c>
      <c r="AO54" s="11" t="s">
        <v>3</v>
      </c>
      <c r="AP54" s="68" t="s">
        <v>6</v>
      </c>
      <c r="AQ54" s="68" t="s">
        <v>6</v>
      </c>
      <c r="AR54" s="68" t="s">
        <v>6</v>
      </c>
      <c r="AS54" s="68" t="s">
        <v>6</v>
      </c>
      <c r="AT54" s="5" t="s">
        <v>0</v>
      </c>
      <c r="AU54" s="5" t="s">
        <v>0</v>
      </c>
      <c r="AV54" s="5"/>
      <c r="AW54" s="5"/>
      <c r="AX54" s="5"/>
      <c r="AY54" s="5"/>
      <c r="AZ54" s="5"/>
      <c r="BA54" s="5"/>
      <c r="BB54" s="5"/>
      <c r="BC54" s="5"/>
      <c r="BD54" s="5"/>
      <c r="BE54" s="5">
        <f t="shared" si="35"/>
        <v>24</v>
      </c>
      <c r="BF54" s="5">
        <f t="shared" si="27"/>
        <v>2</v>
      </c>
      <c r="BG54" s="5">
        <f t="shared" si="28"/>
        <v>6</v>
      </c>
      <c r="BH54" s="5">
        <f t="shared" si="29"/>
        <v>2</v>
      </c>
      <c r="BI54" s="5">
        <f t="shared" si="30"/>
        <v>4</v>
      </c>
      <c r="BJ54" s="5">
        <f t="shared" si="31"/>
        <v>2</v>
      </c>
      <c r="BK54" s="5">
        <f t="shared" si="32"/>
        <v>3</v>
      </c>
      <c r="BL54" s="5">
        <f t="shared" si="33"/>
        <v>43</v>
      </c>
    </row>
    <row r="55" spans="1:64" ht="30" customHeight="1">
      <c r="A55" s="92"/>
      <c r="B55" s="93"/>
      <c r="C55" s="97"/>
      <c r="D55" s="7" t="s">
        <v>26</v>
      </c>
      <c r="E55" s="87">
        <v>0</v>
      </c>
      <c r="F55" s="70">
        <v>0</v>
      </c>
      <c r="G55" s="87">
        <v>0</v>
      </c>
      <c r="H55" s="70">
        <v>0</v>
      </c>
      <c r="I55" s="87">
        <v>0</v>
      </c>
      <c r="J55" s="70">
        <v>0</v>
      </c>
      <c r="K55" s="87">
        <v>0</v>
      </c>
      <c r="L55" s="71">
        <f t="shared" si="36"/>
        <v>14</v>
      </c>
      <c r="M55" s="87">
        <v>0</v>
      </c>
      <c r="N55" s="70">
        <v>0</v>
      </c>
      <c r="O55" s="87">
        <v>0</v>
      </c>
      <c r="P55" s="70">
        <v>0</v>
      </c>
      <c r="Q55" s="87">
        <v>0</v>
      </c>
      <c r="R55" s="70">
        <v>0</v>
      </c>
      <c r="S55" s="11" t="s">
        <v>3</v>
      </c>
      <c r="T55" s="11" t="s">
        <v>3</v>
      </c>
      <c r="U55" s="8" t="s">
        <v>5</v>
      </c>
      <c r="V55" s="10" t="s">
        <v>2</v>
      </c>
      <c r="W55" s="9" t="s">
        <v>1</v>
      </c>
      <c r="X55" s="9" t="s">
        <v>1</v>
      </c>
      <c r="Y55" s="9" t="s">
        <v>1</v>
      </c>
      <c r="Z55" s="10" t="s">
        <v>2</v>
      </c>
      <c r="AA55" s="10" t="s">
        <v>2</v>
      </c>
      <c r="AB55" s="70">
        <v>0</v>
      </c>
      <c r="AC55" s="87">
        <v>0</v>
      </c>
      <c r="AD55" s="70">
        <v>0</v>
      </c>
      <c r="AE55" s="87">
        <v>0</v>
      </c>
      <c r="AF55" s="71">
        <f t="shared" si="34"/>
        <v>14</v>
      </c>
      <c r="AG55" s="87">
        <v>0</v>
      </c>
      <c r="AH55" s="70">
        <v>0</v>
      </c>
      <c r="AI55" s="87">
        <v>0</v>
      </c>
      <c r="AJ55" s="70">
        <v>0</v>
      </c>
      <c r="AK55" s="87">
        <v>0</v>
      </c>
      <c r="AL55" s="70">
        <v>0</v>
      </c>
      <c r="AM55" s="87">
        <v>0</v>
      </c>
      <c r="AN55" s="70">
        <v>0</v>
      </c>
      <c r="AO55" s="87">
        <v>0</v>
      </c>
      <c r="AP55" s="8" t="s">
        <v>5</v>
      </c>
      <c r="AQ55" s="9" t="s">
        <v>1</v>
      </c>
      <c r="AR55" s="9" t="s">
        <v>1</v>
      </c>
      <c r="AS55" s="9" t="s">
        <v>1</v>
      </c>
      <c r="AT55" s="5" t="s">
        <v>0</v>
      </c>
      <c r="AU55" s="5" t="s">
        <v>0</v>
      </c>
      <c r="AV55" s="5"/>
      <c r="AW55" s="5"/>
      <c r="AX55" s="5"/>
      <c r="AY55" s="5"/>
      <c r="AZ55" s="5"/>
      <c r="BA55" s="5"/>
      <c r="BB55" s="5"/>
      <c r="BC55" s="5"/>
      <c r="BD55" s="5"/>
      <c r="BE55" s="5">
        <f t="shared" si="35"/>
        <v>28</v>
      </c>
      <c r="BF55" s="5">
        <f t="shared" si="27"/>
        <v>2</v>
      </c>
      <c r="BG55" s="5">
        <f t="shared" si="28"/>
        <v>6</v>
      </c>
      <c r="BH55" s="5">
        <f t="shared" si="29"/>
        <v>2</v>
      </c>
      <c r="BI55" s="5">
        <f t="shared" si="30"/>
        <v>0</v>
      </c>
      <c r="BJ55" s="5">
        <f t="shared" si="31"/>
        <v>2</v>
      </c>
      <c r="BK55" s="5">
        <f t="shared" si="32"/>
        <v>3</v>
      </c>
      <c r="BL55" s="5">
        <f t="shared" si="33"/>
        <v>43</v>
      </c>
    </row>
    <row r="56" spans="1:64" ht="33" customHeight="1">
      <c r="A56" s="92"/>
      <c r="B56" s="91" t="s">
        <v>55</v>
      </c>
      <c r="C56" s="96" t="s">
        <v>251</v>
      </c>
      <c r="D56" s="7" t="s">
        <v>211</v>
      </c>
      <c r="E56" s="87">
        <v>0</v>
      </c>
      <c r="F56" s="70">
        <v>0</v>
      </c>
      <c r="G56" s="87">
        <v>0</v>
      </c>
      <c r="H56" s="70">
        <v>0</v>
      </c>
      <c r="I56" s="87">
        <v>0</v>
      </c>
      <c r="J56" s="70">
        <v>0</v>
      </c>
      <c r="K56" s="87">
        <v>0</v>
      </c>
      <c r="L56" s="71">
        <v>12</v>
      </c>
      <c r="M56" s="87">
        <v>0</v>
      </c>
      <c r="N56" s="70">
        <v>0</v>
      </c>
      <c r="O56" s="87">
        <v>0</v>
      </c>
      <c r="P56" s="70">
        <v>0</v>
      </c>
      <c r="Q56" s="87">
        <v>0</v>
      </c>
      <c r="R56" s="70">
        <v>0</v>
      </c>
      <c r="S56" s="87">
        <v>0</v>
      </c>
      <c r="T56" s="70">
        <v>0</v>
      </c>
      <c r="U56" s="8" t="s">
        <v>5</v>
      </c>
      <c r="V56" s="10" t="s">
        <v>2</v>
      </c>
      <c r="W56" s="9" t="s">
        <v>1</v>
      </c>
      <c r="X56" s="9" t="s">
        <v>1</v>
      </c>
      <c r="Y56" s="9" t="s">
        <v>1</v>
      </c>
      <c r="Z56" s="10" t="s">
        <v>2</v>
      </c>
      <c r="AA56" s="10" t="s">
        <v>2</v>
      </c>
      <c r="AB56" s="70">
        <v>0</v>
      </c>
      <c r="AC56" s="87">
        <v>0</v>
      </c>
      <c r="AD56" s="70">
        <v>0</v>
      </c>
      <c r="AE56" s="87">
        <v>0</v>
      </c>
      <c r="AF56" s="71">
        <f t="shared" si="34"/>
        <v>16</v>
      </c>
      <c r="AG56" s="87">
        <v>0</v>
      </c>
      <c r="AH56" s="70">
        <v>0</v>
      </c>
      <c r="AI56" s="87">
        <v>0</v>
      </c>
      <c r="AJ56" s="70">
        <v>0</v>
      </c>
      <c r="AK56" s="87">
        <v>0</v>
      </c>
      <c r="AL56" s="70">
        <v>0</v>
      </c>
      <c r="AM56" s="87">
        <v>0</v>
      </c>
      <c r="AN56" s="70">
        <v>0</v>
      </c>
      <c r="AO56" s="87">
        <v>0</v>
      </c>
      <c r="AP56" s="70">
        <v>0</v>
      </c>
      <c r="AQ56" s="87">
        <v>0</v>
      </c>
      <c r="AR56" s="8" t="s">
        <v>5</v>
      </c>
      <c r="AS56" s="9" t="s">
        <v>1</v>
      </c>
      <c r="AT56" s="9" t="s">
        <v>1</v>
      </c>
      <c r="AU56" s="9" t="s">
        <v>1</v>
      </c>
      <c r="AV56" s="10" t="s">
        <v>2</v>
      </c>
      <c r="AW56" s="10" t="s">
        <v>2</v>
      </c>
      <c r="AX56" s="10" t="s">
        <v>2</v>
      </c>
      <c r="AY56" s="10" t="s">
        <v>2</v>
      </c>
      <c r="AZ56" s="10" t="s">
        <v>2</v>
      </c>
      <c r="BA56" s="10" t="s">
        <v>2</v>
      </c>
      <c r="BB56" s="10" t="s">
        <v>2</v>
      </c>
      <c r="BC56" s="10" t="s">
        <v>2</v>
      </c>
      <c r="BD56" s="10" t="s">
        <v>2</v>
      </c>
      <c r="BE56" s="5">
        <f t="shared" si="35"/>
        <v>32</v>
      </c>
      <c r="BF56" s="5">
        <f aca="true" t="shared" si="37" ref="BF56:BF61">COUNTIF(E56:BD56,"ЗТ")</f>
        <v>2</v>
      </c>
      <c r="BG56" s="5">
        <f aca="true" t="shared" si="38" ref="BG56:BG61">COUNTIF(E56:BD56,"Е")</f>
        <v>6</v>
      </c>
      <c r="BH56" s="5">
        <f aca="true" t="shared" si="39" ref="BH56:BH61">COUNTIF(E56:BD56,"П")</f>
        <v>0</v>
      </c>
      <c r="BI56" s="5">
        <f aca="true" t="shared" si="40" ref="BI56:BI61">COUNTIF(E56:BD56,"ПА")</f>
        <v>0</v>
      </c>
      <c r="BJ56" s="5">
        <f aca="true" t="shared" si="41" ref="BJ56:BJ61">COUNTIF(E56:BD56,"А")</f>
        <v>0</v>
      </c>
      <c r="BK56" s="5">
        <f aca="true" t="shared" si="42" ref="BK56:BK62">COUNTIF(E56:BD56,"К")</f>
        <v>12</v>
      </c>
      <c r="BL56" s="5">
        <f aca="true" t="shared" si="43" ref="BL56:BL61">SUM(BE56:BK56)</f>
        <v>52</v>
      </c>
    </row>
    <row r="57" spans="1:64" ht="30" customHeight="1">
      <c r="A57" s="92"/>
      <c r="B57" s="92"/>
      <c r="C57" s="97"/>
      <c r="D57" s="7" t="s">
        <v>89</v>
      </c>
      <c r="E57" s="87">
        <v>0</v>
      </c>
      <c r="F57" s="70">
        <v>0</v>
      </c>
      <c r="G57" s="87">
        <v>0</v>
      </c>
      <c r="H57" s="70">
        <v>0</v>
      </c>
      <c r="I57" s="87">
        <v>0</v>
      </c>
      <c r="J57" s="70">
        <v>0</v>
      </c>
      <c r="K57" s="87">
        <v>0</v>
      </c>
      <c r="L57" s="71">
        <v>12</v>
      </c>
      <c r="M57" s="87">
        <v>0</v>
      </c>
      <c r="N57" s="70">
        <v>0</v>
      </c>
      <c r="O57" s="87">
        <v>0</v>
      </c>
      <c r="P57" s="70">
        <v>0</v>
      </c>
      <c r="Q57" s="87">
        <v>0</v>
      </c>
      <c r="R57" s="70">
        <v>0</v>
      </c>
      <c r="S57" s="87">
        <v>0</v>
      </c>
      <c r="T57" s="70">
        <v>0</v>
      </c>
      <c r="U57" s="8" t="s">
        <v>5</v>
      </c>
      <c r="V57" s="10" t="s">
        <v>2</v>
      </c>
      <c r="W57" s="9" t="s">
        <v>1</v>
      </c>
      <c r="X57" s="9" t="s">
        <v>1</v>
      </c>
      <c r="Y57" s="9" t="s">
        <v>1</v>
      </c>
      <c r="Z57" s="10" t="s">
        <v>2</v>
      </c>
      <c r="AA57" s="10" t="s">
        <v>2</v>
      </c>
      <c r="AB57" s="70">
        <v>0</v>
      </c>
      <c r="AC57" s="87">
        <v>0</v>
      </c>
      <c r="AD57" s="70">
        <v>0</v>
      </c>
      <c r="AE57" s="87">
        <v>0</v>
      </c>
      <c r="AF57" s="71">
        <f t="shared" si="34"/>
        <v>14</v>
      </c>
      <c r="AG57" s="87">
        <v>0</v>
      </c>
      <c r="AH57" s="70">
        <v>0</v>
      </c>
      <c r="AI57" s="87">
        <v>0</v>
      </c>
      <c r="AJ57" s="70">
        <v>0</v>
      </c>
      <c r="AK57" s="87">
        <v>0</v>
      </c>
      <c r="AL57" s="70">
        <v>0</v>
      </c>
      <c r="AM57" s="87">
        <v>0</v>
      </c>
      <c r="AN57" s="70">
        <v>0</v>
      </c>
      <c r="AO57" s="87">
        <v>0</v>
      </c>
      <c r="AP57" s="8" t="s">
        <v>5</v>
      </c>
      <c r="AQ57" s="9" t="s">
        <v>1</v>
      </c>
      <c r="AR57" s="9" t="s">
        <v>1</v>
      </c>
      <c r="AS57" s="9" t="s">
        <v>1</v>
      </c>
      <c r="AT57" s="11" t="s">
        <v>3</v>
      </c>
      <c r="AU57" s="11" t="s">
        <v>3</v>
      </c>
      <c r="AV57" s="10" t="s">
        <v>2</v>
      </c>
      <c r="AW57" s="10" t="s">
        <v>2</v>
      </c>
      <c r="AX57" s="10" t="s">
        <v>2</v>
      </c>
      <c r="AY57" s="10" t="s">
        <v>2</v>
      </c>
      <c r="AZ57" s="10" t="s">
        <v>2</v>
      </c>
      <c r="BA57" s="10" t="s">
        <v>2</v>
      </c>
      <c r="BB57" s="10" t="s">
        <v>2</v>
      </c>
      <c r="BC57" s="10" t="s">
        <v>2</v>
      </c>
      <c r="BD57" s="10" t="s">
        <v>2</v>
      </c>
      <c r="BE57" s="5">
        <f t="shared" si="35"/>
        <v>30</v>
      </c>
      <c r="BF57" s="5">
        <f t="shared" si="37"/>
        <v>2</v>
      </c>
      <c r="BG57" s="5">
        <f t="shared" si="38"/>
        <v>6</v>
      </c>
      <c r="BH57" s="5">
        <f t="shared" si="39"/>
        <v>2</v>
      </c>
      <c r="BI57" s="5">
        <f t="shared" si="40"/>
        <v>0</v>
      </c>
      <c r="BJ57" s="5">
        <f t="shared" si="41"/>
        <v>0</v>
      </c>
      <c r="BK57" s="5">
        <f t="shared" si="42"/>
        <v>12</v>
      </c>
      <c r="BL57" s="5">
        <f t="shared" si="43"/>
        <v>52</v>
      </c>
    </row>
    <row r="58" spans="1:64" ht="30" customHeight="1">
      <c r="A58" s="92"/>
      <c r="B58" s="92"/>
      <c r="C58" s="96">
        <v>2</v>
      </c>
      <c r="D58" s="7" t="s">
        <v>125</v>
      </c>
      <c r="E58" s="11" t="s">
        <v>3</v>
      </c>
      <c r="F58" s="11" t="s">
        <v>3</v>
      </c>
      <c r="G58" s="11" t="s">
        <v>3</v>
      </c>
      <c r="H58" s="11" t="s">
        <v>3</v>
      </c>
      <c r="I58" s="11" t="s">
        <v>3</v>
      </c>
      <c r="J58" s="11" t="s">
        <v>3</v>
      </c>
      <c r="K58" s="11" t="s">
        <v>3</v>
      </c>
      <c r="L58" s="11" t="s">
        <v>3</v>
      </c>
      <c r="M58" s="68" t="s">
        <v>6</v>
      </c>
      <c r="N58" s="68" t="s">
        <v>6</v>
      </c>
      <c r="O58" s="68" t="s">
        <v>6</v>
      </c>
      <c r="P58" s="68" t="s">
        <v>6</v>
      </c>
      <c r="Q58" s="68" t="s">
        <v>6</v>
      </c>
      <c r="R58" s="68" t="s">
        <v>6</v>
      </c>
      <c r="S58" s="68" t="s">
        <v>6</v>
      </c>
      <c r="T58" s="68" t="s">
        <v>6</v>
      </c>
      <c r="U58" s="5" t="s">
        <v>0</v>
      </c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>
        <f>COUNTIF(E58:BD58,"0")</f>
        <v>0</v>
      </c>
      <c r="BF58" s="5">
        <f t="shared" si="37"/>
        <v>0</v>
      </c>
      <c r="BG58" s="5">
        <f t="shared" si="38"/>
        <v>0</v>
      </c>
      <c r="BH58" s="5">
        <f t="shared" si="39"/>
        <v>8</v>
      </c>
      <c r="BI58" s="5">
        <f t="shared" si="40"/>
        <v>8</v>
      </c>
      <c r="BJ58" s="5">
        <f t="shared" si="41"/>
        <v>1</v>
      </c>
      <c r="BK58" s="5">
        <f t="shared" si="42"/>
        <v>0</v>
      </c>
      <c r="BL58" s="5">
        <f t="shared" si="43"/>
        <v>17</v>
      </c>
    </row>
    <row r="59" spans="1:64" ht="30" customHeight="1">
      <c r="A59" s="92"/>
      <c r="B59" s="92"/>
      <c r="C59" s="98"/>
      <c r="D59" s="7" t="s">
        <v>87</v>
      </c>
      <c r="E59" s="11" t="s">
        <v>3</v>
      </c>
      <c r="F59" s="11" t="s">
        <v>3</v>
      </c>
      <c r="G59" s="11" t="s">
        <v>3</v>
      </c>
      <c r="H59" s="11" t="s">
        <v>3</v>
      </c>
      <c r="I59" s="11" t="s">
        <v>3</v>
      </c>
      <c r="J59" s="11" t="s">
        <v>3</v>
      </c>
      <c r="K59" s="68" t="s">
        <v>6</v>
      </c>
      <c r="L59" s="68" t="s">
        <v>6</v>
      </c>
      <c r="M59" s="68" t="s">
        <v>6</v>
      </c>
      <c r="N59" s="68" t="s">
        <v>6</v>
      </c>
      <c r="O59" s="68" t="s">
        <v>6</v>
      </c>
      <c r="P59" s="68" t="s">
        <v>6</v>
      </c>
      <c r="Q59" s="68" t="s">
        <v>6</v>
      </c>
      <c r="R59" s="68" t="s">
        <v>6</v>
      </c>
      <c r="S59" s="68" t="s">
        <v>6</v>
      </c>
      <c r="T59" s="68" t="s">
        <v>6</v>
      </c>
      <c r="U59" s="5" t="s">
        <v>0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>
        <f>COUNTIF(E59:BD59,"0")</f>
        <v>0</v>
      </c>
      <c r="BF59" s="5">
        <f t="shared" si="37"/>
        <v>0</v>
      </c>
      <c r="BG59" s="5">
        <f t="shared" si="38"/>
        <v>0</v>
      </c>
      <c r="BH59" s="5">
        <f t="shared" si="39"/>
        <v>6</v>
      </c>
      <c r="BI59" s="5">
        <f t="shared" si="40"/>
        <v>10</v>
      </c>
      <c r="BJ59" s="5">
        <f t="shared" si="41"/>
        <v>1</v>
      </c>
      <c r="BK59" s="5">
        <f t="shared" si="42"/>
        <v>0</v>
      </c>
      <c r="BL59" s="5">
        <f t="shared" si="43"/>
        <v>17</v>
      </c>
    </row>
    <row r="60" spans="1:64" ht="30" customHeight="1">
      <c r="A60" s="93"/>
      <c r="B60" s="93"/>
      <c r="C60" s="97"/>
      <c r="D60" s="7" t="s">
        <v>88</v>
      </c>
      <c r="E60" s="11" t="s">
        <v>3</v>
      </c>
      <c r="F60" s="11" t="s">
        <v>3</v>
      </c>
      <c r="G60" s="11" t="s">
        <v>3</v>
      </c>
      <c r="H60" s="11" t="s">
        <v>3</v>
      </c>
      <c r="I60" s="68" t="s">
        <v>6</v>
      </c>
      <c r="J60" s="68" t="s">
        <v>6</v>
      </c>
      <c r="K60" s="68" t="s">
        <v>6</v>
      </c>
      <c r="L60" s="68" t="s">
        <v>6</v>
      </c>
      <c r="M60" s="68" t="s">
        <v>6</v>
      </c>
      <c r="N60" s="68" t="s">
        <v>6</v>
      </c>
      <c r="O60" s="68" t="s">
        <v>6</v>
      </c>
      <c r="P60" s="68" t="s">
        <v>6</v>
      </c>
      <c r="Q60" s="68" t="s">
        <v>6</v>
      </c>
      <c r="R60" s="68" t="s">
        <v>6</v>
      </c>
      <c r="S60" s="68" t="s">
        <v>6</v>
      </c>
      <c r="T60" s="68" t="s">
        <v>6</v>
      </c>
      <c r="U60" s="5" t="s">
        <v>0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>
        <f>COUNTIF(E60:BD60,"0")</f>
        <v>0</v>
      </c>
      <c r="BF60" s="5">
        <f t="shared" si="37"/>
        <v>0</v>
      </c>
      <c r="BG60" s="5">
        <f t="shared" si="38"/>
        <v>0</v>
      </c>
      <c r="BH60" s="5">
        <f t="shared" si="39"/>
        <v>4</v>
      </c>
      <c r="BI60" s="5">
        <f t="shared" si="40"/>
        <v>12</v>
      </c>
      <c r="BJ60" s="5">
        <f t="shared" si="41"/>
        <v>1</v>
      </c>
      <c r="BK60" s="5">
        <f t="shared" si="42"/>
        <v>0</v>
      </c>
      <c r="BL60" s="5">
        <f t="shared" si="43"/>
        <v>17</v>
      </c>
    </row>
    <row r="61" spans="1:64" ht="30" customHeight="1">
      <c r="A61" s="91" t="s">
        <v>21</v>
      </c>
      <c r="B61" s="91" t="s">
        <v>55</v>
      </c>
      <c r="C61" s="5" t="s">
        <v>251</v>
      </c>
      <c r="D61" s="7" t="s">
        <v>167</v>
      </c>
      <c r="E61" s="87">
        <v>0</v>
      </c>
      <c r="F61" s="70">
        <v>0</v>
      </c>
      <c r="G61" s="87">
        <v>0</v>
      </c>
      <c r="H61" s="5" t="s">
        <v>4</v>
      </c>
      <c r="I61" s="87">
        <v>0</v>
      </c>
      <c r="J61" s="70">
        <v>0</v>
      </c>
      <c r="K61" s="86" t="s">
        <v>4</v>
      </c>
      <c r="L61" s="70">
        <v>0</v>
      </c>
      <c r="M61" s="87">
        <v>0</v>
      </c>
      <c r="N61" s="5" t="s">
        <v>4</v>
      </c>
      <c r="O61" s="87">
        <v>0</v>
      </c>
      <c r="P61" s="70">
        <v>0</v>
      </c>
      <c r="Q61" s="86" t="s">
        <v>4</v>
      </c>
      <c r="R61" s="70">
        <v>0</v>
      </c>
      <c r="S61" s="87">
        <v>0</v>
      </c>
      <c r="T61" s="70">
        <v>0</v>
      </c>
      <c r="U61" s="70">
        <v>0</v>
      </c>
      <c r="V61" s="70">
        <v>0</v>
      </c>
      <c r="W61" s="9" t="s">
        <v>1</v>
      </c>
      <c r="X61" s="9" t="s">
        <v>1</v>
      </c>
      <c r="Y61" s="9" t="s">
        <v>1</v>
      </c>
      <c r="Z61" s="10" t="s">
        <v>2</v>
      </c>
      <c r="AA61" s="10" t="s">
        <v>2</v>
      </c>
      <c r="AB61" s="5" t="s">
        <v>4</v>
      </c>
      <c r="AC61" s="87">
        <v>0</v>
      </c>
      <c r="AD61" s="5" t="s">
        <v>4</v>
      </c>
      <c r="AE61" s="86" t="s">
        <v>4</v>
      </c>
      <c r="AF61" s="70">
        <v>0</v>
      </c>
      <c r="AG61" s="87">
        <v>0</v>
      </c>
      <c r="AH61" s="70">
        <v>0</v>
      </c>
      <c r="AI61" s="87">
        <v>0</v>
      </c>
      <c r="AJ61" s="9" t="s">
        <v>1</v>
      </c>
      <c r="AK61" s="9" t="s">
        <v>1</v>
      </c>
      <c r="AL61" s="9" t="s">
        <v>1</v>
      </c>
      <c r="AM61" s="11" t="s">
        <v>3</v>
      </c>
      <c r="AN61" s="11" t="s">
        <v>3</v>
      </c>
      <c r="AO61" s="11" t="s">
        <v>3</v>
      </c>
      <c r="AP61" s="11" t="s">
        <v>3</v>
      </c>
      <c r="AQ61" s="11" t="s">
        <v>3</v>
      </c>
      <c r="AR61" s="11" t="s">
        <v>3</v>
      </c>
      <c r="AS61" s="11" t="s">
        <v>3</v>
      </c>
      <c r="AT61" s="11" t="s">
        <v>3</v>
      </c>
      <c r="AU61" s="10" t="s">
        <v>2</v>
      </c>
      <c r="AV61" s="10" t="s">
        <v>2</v>
      </c>
      <c r="AW61" s="10" t="s">
        <v>2</v>
      </c>
      <c r="AX61" s="10" t="s">
        <v>2</v>
      </c>
      <c r="AY61" s="10" t="s">
        <v>2</v>
      </c>
      <c r="AZ61" s="10" t="s">
        <v>2</v>
      </c>
      <c r="BA61" s="10" t="s">
        <v>2</v>
      </c>
      <c r="BB61" s="10" t="s">
        <v>2</v>
      </c>
      <c r="BC61" s="10" t="s">
        <v>2</v>
      </c>
      <c r="BD61" s="10" t="s">
        <v>2</v>
      </c>
      <c r="BE61" s="5">
        <f>COUNTIF(E61:BD61,"0")+COUNTIF(E61:BD61,"у")</f>
        <v>26</v>
      </c>
      <c r="BF61" s="5">
        <f t="shared" si="37"/>
        <v>0</v>
      </c>
      <c r="BG61" s="5">
        <f t="shared" si="38"/>
        <v>6</v>
      </c>
      <c r="BH61" s="5">
        <f t="shared" si="39"/>
        <v>8</v>
      </c>
      <c r="BI61" s="5">
        <f t="shared" si="40"/>
        <v>0</v>
      </c>
      <c r="BJ61" s="5">
        <f t="shared" si="41"/>
        <v>0</v>
      </c>
      <c r="BK61" s="5">
        <f t="shared" si="42"/>
        <v>12</v>
      </c>
      <c r="BL61" s="5">
        <f t="shared" si="43"/>
        <v>52</v>
      </c>
    </row>
    <row r="62" spans="1:64" ht="30" customHeight="1">
      <c r="A62" s="93"/>
      <c r="B62" s="93"/>
      <c r="C62" s="5">
        <v>2</v>
      </c>
      <c r="D62" s="7" t="s">
        <v>126</v>
      </c>
      <c r="E62" s="86" t="s">
        <v>4</v>
      </c>
      <c r="F62" s="70">
        <v>0</v>
      </c>
      <c r="G62" s="87">
        <v>0</v>
      </c>
      <c r="H62" s="70">
        <v>0</v>
      </c>
      <c r="I62" s="87">
        <v>0</v>
      </c>
      <c r="J62" s="9" t="s">
        <v>1</v>
      </c>
      <c r="K62" s="9" t="s">
        <v>1</v>
      </c>
      <c r="L62" s="68" t="s">
        <v>6</v>
      </c>
      <c r="M62" s="68" t="s">
        <v>6</v>
      </c>
      <c r="N62" s="68" t="s">
        <v>6</v>
      </c>
      <c r="O62" s="68" t="s">
        <v>6</v>
      </c>
      <c r="P62" s="68" t="s">
        <v>6</v>
      </c>
      <c r="Q62" s="68" t="s">
        <v>6</v>
      </c>
      <c r="R62" s="68" t="s">
        <v>6</v>
      </c>
      <c r="S62" s="68" t="s">
        <v>6</v>
      </c>
      <c r="T62" s="5" t="s">
        <v>0</v>
      </c>
      <c r="U62" s="5" t="s">
        <v>0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>
        <f>COUNTIF(E62:BD62,"0")+COUNTIF(E62:BD62,"у")</f>
        <v>5</v>
      </c>
      <c r="BF62" s="5">
        <f t="shared" si="27"/>
        <v>0</v>
      </c>
      <c r="BG62" s="5">
        <f t="shared" si="28"/>
        <v>2</v>
      </c>
      <c r="BH62" s="5">
        <f t="shared" si="29"/>
        <v>0</v>
      </c>
      <c r="BI62" s="5">
        <f t="shared" si="30"/>
        <v>8</v>
      </c>
      <c r="BJ62" s="5">
        <f t="shared" si="31"/>
        <v>2</v>
      </c>
      <c r="BK62" s="5">
        <f t="shared" si="42"/>
        <v>0</v>
      </c>
      <c r="BL62" s="5">
        <f t="shared" si="33"/>
        <v>17</v>
      </c>
    </row>
    <row r="63" spans="1:64" ht="22.5" customHeight="1">
      <c r="A63" s="99" t="s">
        <v>168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</row>
    <row r="64" spans="1:64" ht="21" customHeight="1">
      <c r="A64" s="94" t="s">
        <v>249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</row>
    <row r="65" spans="1:64" ht="33.75" customHeight="1">
      <c r="A65" s="91" t="s">
        <v>7</v>
      </c>
      <c r="B65" s="91" t="s">
        <v>62</v>
      </c>
      <c r="C65" s="5" t="s">
        <v>251</v>
      </c>
      <c r="D65" s="7" t="s">
        <v>252</v>
      </c>
      <c r="E65" s="87">
        <v>0</v>
      </c>
      <c r="F65" s="70">
        <v>0</v>
      </c>
      <c r="G65" s="87">
        <v>0</v>
      </c>
      <c r="H65" s="70">
        <v>0</v>
      </c>
      <c r="I65" s="87">
        <v>0</v>
      </c>
      <c r="J65" s="70">
        <v>0</v>
      </c>
      <c r="K65" s="87">
        <v>0</v>
      </c>
      <c r="L65" s="71">
        <v>12</v>
      </c>
      <c r="M65" s="87">
        <v>0</v>
      </c>
      <c r="N65" s="70">
        <v>0</v>
      </c>
      <c r="O65" s="87">
        <v>0</v>
      </c>
      <c r="P65" s="70">
        <v>0</v>
      </c>
      <c r="Q65" s="87">
        <v>0</v>
      </c>
      <c r="R65" s="70">
        <v>0</v>
      </c>
      <c r="S65" s="87">
        <v>0</v>
      </c>
      <c r="T65" s="70">
        <v>0</v>
      </c>
      <c r="U65" s="8" t="s">
        <v>5</v>
      </c>
      <c r="V65" s="10" t="s">
        <v>2</v>
      </c>
      <c r="W65" s="9" t="s">
        <v>1</v>
      </c>
      <c r="X65" s="9" t="s">
        <v>1</v>
      </c>
      <c r="Y65" s="9" t="s">
        <v>1</v>
      </c>
      <c r="Z65" s="10" t="s">
        <v>2</v>
      </c>
      <c r="AA65" s="10" t="s">
        <v>2</v>
      </c>
      <c r="AB65" s="70">
        <v>0</v>
      </c>
      <c r="AC65" s="87">
        <v>0</v>
      </c>
      <c r="AD65" s="70">
        <v>0</v>
      </c>
      <c r="AE65" s="87">
        <v>0</v>
      </c>
      <c r="AF65" s="71">
        <f>COUNTIF(AB65:AE65,0)+COUNTIF(AG65:AU65,0)+1</f>
        <v>14</v>
      </c>
      <c r="AG65" s="87">
        <v>0</v>
      </c>
      <c r="AH65" s="70">
        <v>0</v>
      </c>
      <c r="AI65" s="87">
        <v>0</v>
      </c>
      <c r="AJ65" s="70">
        <v>0</v>
      </c>
      <c r="AK65" s="87">
        <v>0</v>
      </c>
      <c r="AL65" s="70">
        <v>0</v>
      </c>
      <c r="AM65" s="87">
        <v>0</v>
      </c>
      <c r="AN65" s="70">
        <v>0</v>
      </c>
      <c r="AO65" s="87">
        <v>0</v>
      </c>
      <c r="AP65" s="8" t="s">
        <v>5</v>
      </c>
      <c r="AQ65" s="9" t="s">
        <v>1</v>
      </c>
      <c r="AR65" s="9" t="s">
        <v>1</v>
      </c>
      <c r="AS65" s="9" t="s">
        <v>1</v>
      </c>
      <c r="AT65" s="11" t="s">
        <v>3</v>
      </c>
      <c r="AU65" s="11" t="s">
        <v>3</v>
      </c>
      <c r="AV65" s="10" t="s">
        <v>2</v>
      </c>
      <c r="AW65" s="10" t="s">
        <v>2</v>
      </c>
      <c r="AX65" s="10" t="s">
        <v>2</v>
      </c>
      <c r="AY65" s="10" t="s">
        <v>2</v>
      </c>
      <c r="AZ65" s="10" t="s">
        <v>2</v>
      </c>
      <c r="BA65" s="10" t="s">
        <v>2</v>
      </c>
      <c r="BB65" s="10" t="s">
        <v>2</v>
      </c>
      <c r="BC65" s="10" t="s">
        <v>2</v>
      </c>
      <c r="BD65" s="10" t="s">
        <v>2</v>
      </c>
      <c r="BE65" s="5">
        <f>COUNTIF(E65:BD65,"0")+2</f>
        <v>30</v>
      </c>
      <c r="BF65" s="5">
        <f aca="true" t="shared" si="44" ref="BF65:BF79">COUNTIF(E65:BD65,"ЗТ")</f>
        <v>2</v>
      </c>
      <c r="BG65" s="5">
        <f aca="true" t="shared" si="45" ref="BG65:BG79">COUNTIF(E65:BD65,"Е")</f>
        <v>6</v>
      </c>
      <c r="BH65" s="5">
        <f aca="true" t="shared" si="46" ref="BH65:BH79">COUNTIF(E65:BD65,"П")</f>
        <v>2</v>
      </c>
      <c r="BI65" s="5">
        <f aca="true" t="shared" si="47" ref="BI65:BI79">COUNTIF(E65:BD65,"ПА")</f>
        <v>0</v>
      </c>
      <c r="BJ65" s="5">
        <f aca="true" t="shared" si="48" ref="BJ65:BJ79">COUNTIF(E65:BD65,"А")</f>
        <v>0</v>
      </c>
      <c r="BK65" s="5">
        <f aca="true" t="shared" si="49" ref="BK65:BK79">COUNTIF(E65:BD65,"К")</f>
        <v>12</v>
      </c>
      <c r="BL65" s="5">
        <f aca="true" t="shared" si="50" ref="BL65:BL79">SUM(BE65:BK65)</f>
        <v>52</v>
      </c>
    </row>
    <row r="66" spans="1:64" ht="33" customHeight="1">
      <c r="A66" s="92"/>
      <c r="B66" s="92"/>
      <c r="C66" s="96">
        <v>2</v>
      </c>
      <c r="D66" s="7" t="s">
        <v>253</v>
      </c>
      <c r="E66" s="87">
        <v>0</v>
      </c>
      <c r="F66" s="70">
        <v>0</v>
      </c>
      <c r="G66" s="87">
        <v>0</v>
      </c>
      <c r="H66" s="70">
        <v>0</v>
      </c>
      <c r="I66" s="87">
        <v>0</v>
      </c>
      <c r="J66" s="70">
        <v>0</v>
      </c>
      <c r="K66" s="87">
        <v>0</v>
      </c>
      <c r="L66" s="71">
        <f aca="true" t="shared" si="51" ref="L66:L74">COUNTIF(E66:K66,0)+COUNTIF(M66:T66,0)+1</f>
        <v>16</v>
      </c>
      <c r="M66" s="87">
        <v>0</v>
      </c>
      <c r="N66" s="70">
        <v>0</v>
      </c>
      <c r="O66" s="87">
        <v>0</v>
      </c>
      <c r="P66" s="70">
        <v>0</v>
      </c>
      <c r="Q66" s="87">
        <v>0</v>
      </c>
      <c r="R66" s="70">
        <v>0</v>
      </c>
      <c r="S66" s="87">
        <v>0</v>
      </c>
      <c r="T66" s="70">
        <v>0</v>
      </c>
      <c r="U66" s="8" t="s">
        <v>5</v>
      </c>
      <c r="V66" s="10" t="s">
        <v>2</v>
      </c>
      <c r="W66" s="9" t="s">
        <v>1</v>
      </c>
      <c r="X66" s="9" t="s">
        <v>1</v>
      </c>
      <c r="Y66" s="9" t="s">
        <v>1</v>
      </c>
      <c r="Z66" s="10" t="s">
        <v>2</v>
      </c>
      <c r="AA66" s="10" t="s">
        <v>2</v>
      </c>
      <c r="AB66" s="70">
        <v>0</v>
      </c>
      <c r="AC66" s="87">
        <v>0</v>
      </c>
      <c r="AD66" s="70">
        <v>0</v>
      </c>
      <c r="AE66" s="87">
        <v>0</v>
      </c>
      <c r="AF66" s="71">
        <f aca="true" t="shared" si="52" ref="AF66:AF72">COUNTIF(AB66:AE66,0)+COUNTIF(AG66:AU66,0)+1</f>
        <v>14</v>
      </c>
      <c r="AG66" s="87">
        <v>0</v>
      </c>
      <c r="AH66" s="70">
        <v>0</v>
      </c>
      <c r="AI66" s="87">
        <v>0</v>
      </c>
      <c r="AJ66" s="70">
        <v>0</v>
      </c>
      <c r="AK66" s="87">
        <v>0</v>
      </c>
      <c r="AL66" s="70">
        <v>0</v>
      </c>
      <c r="AM66" s="87">
        <v>0</v>
      </c>
      <c r="AN66" s="70">
        <v>0</v>
      </c>
      <c r="AO66" s="87">
        <v>0</v>
      </c>
      <c r="AP66" s="8" t="s">
        <v>5</v>
      </c>
      <c r="AQ66" s="9" t="s">
        <v>1</v>
      </c>
      <c r="AR66" s="9" t="s">
        <v>1</v>
      </c>
      <c r="AS66" s="9" t="s">
        <v>1</v>
      </c>
      <c r="AT66" s="11" t="s">
        <v>3</v>
      </c>
      <c r="AU66" s="11" t="s">
        <v>3</v>
      </c>
      <c r="AV66" s="10" t="s">
        <v>2</v>
      </c>
      <c r="AW66" s="10" t="s">
        <v>2</v>
      </c>
      <c r="AX66" s="10" t="s">
        <v>2</v>
      </c>
      <c r="AY66" s="10" t="s">
        <v>2</v>
      </c>
      <c r="AZ66" s="10" t="s">
        <v>2</v>
      </c>
      <c r="BA66" s="10" t="s">
        <v>2</v>
      </c>
      <c r="BB66" s="10" t="s">
        <v>2</v>
      </c>
      <c r="BC66" s="10" t="s">
        <v>2</v>
      </c>
      <c r="BD66" s="10" t="s">
        <v>2</v>
      </c>
      <c r="BE66" s="5">
        <f aca="true" t="shared" si="53" ref="BE66:BE72">COUNTIF(E66:BD66,"0")+2</f>
        <v>30</v>
      </c>
      <c r="BF66" s="5">
        <f t="shared" si="44"/>
        <v>2</v>
      </c>
      <c r="BG66" s="5">
        <f t="shared" si="45"/>
        <v>6</v>
      </c>
      <c r="BH66" s="5">
        <f t="shared" si="46"/>
        <v>2</v>
      </c>
      <c r="BI66" s="5">
        <f t="shared" si="47"/>
        <v>0</v>
      </c>
      <c r="BJ66" s="5">
        <f t="shared" si="48"/>
        <v>0</v>
      </c>
      <c r="BK66" s="5">
        <f t="shared" si="49"/>
        <v>12</v>
      </c>
      <c r="BL66" s="5">
        <f t="shared" si="50"/>
        <v>52</v>
      </c>
    </row>
    <row r="67" spans="1:64" ht="30" customHeight="1">
      <c r="A67" s="92"/>
      <c r="B67" s="92"/>
      <c r="C67" s="97"/>
      <c r="D67" s="7" t="s">
        <v>36</v>
      </c>
      <c r="E67" s="87">
        <v>0</v>
      </c>
      <c r="F67" s="70">
        <v>0</v>
      </c>
      <c r="G67" s="87">
        <v>0</v>
      </c>
      <c r="H67" s="70">
        <v>0</v>
      </c>
      <c r="I67" s="87">
        <v>0</v>
      </c>
      <c r="J67" s="70">
        <v>0</v>
      </c>
      <c r="K67" s="87">
        <v>0</v>
      </c>
      <c r="L67" s="71">
        <f t="shared" si="51"/>
        <v>16</v>
      </c>
      <c r="M67" s="87">
        <v>0</v>
      </c>
      <c r="N67" s="70">
        <v>0</v>
      </c>
      <c r="O67" s="87">
        <v>0</v>
      </c>
      <c r="P67" s="70">
        <v>0</v>
      </c>
      <c r="Q67" s="87">
        <v>0</v>
      </c>
      <c r="R67" s="70">
        <v>0</v>
      </c>
      <c r="S67" s="87">
        <v>0</v>
      </c>
      <c r="T67" s="70">
        <v>0</v>
      </c>
      <c r="U67" s="8" t="s">
        <v>5</v>
      </c>
      <c r="V67" s="10" t="s">
        <v>2</v>
      </c>
      <c r="W67" s="9" t="s">
        <v>1</v>
      </c>
      <c r="X67" s="9" t="s">
        <v>1</v>
      </c>
      <c r="Y67" s="9" t="s">
        <v>1</v>
      </c>
      <c r="Z67" s="10" t="s">
        <v>2</v>
      </c>
      <c r="AA67" s="10" t="s">
        <v>2</v>
      </c>
      <c r="AB67" s="70">
        <v>0</v>
      </c>
      <c r="AC67" s="87">
        <v>0</v>
      </c>
      <c r="AD67" s="70">
        <v>0</v>
      </c>
      <c r="AE67" s="87">
        <v>0</v>
      </c>
      <c r="AF67" s="71">
        <f t="shared" si="52"/>
        <v>10</v>
      </c>
      <c r="AG67" s="87">
        <v>0</v>
      </c>
      <c r="AH67" s="70">
        <v>0</v>
      </c>
      <c r="AI67" s="87">
        <v>0</v>
      </c>
      <c r="AJ67" s="70">
        <v>0</v>
      </c>
      <c r="AK67" s="87">
        <v>0</v>
      </c>
      <c r="AL67" s="8" t="s">
        <v>5</v>
      </c>
      <c r="AM67" s="9" t="s">
        <v>1</v>
      </c>
      <c r="AN67" s="9" t="s">
        <v>1</v>
      </c>
      <c r="AO67" s="11" t="s">
        <v>3</v>
      </c>
      <c r="AP67" s="11" t="s">
        <v>3</v>
      </c>
      <c r="AQ67" s="68" t="s">
        <v>6</v>
      </c>
      <c r="AR67" s="68" t="s">
        <v>6</v>
      </c>
      <c r="AS67" s="68" t="s">
        <v>6</v>
      </c>
      <c r="AT67" s="68" t="s">
        <v>6</v>
      </c>
      <c r="AU67" s="5" t="s">
        <v>0</v>
      </c>
      <c r="AV67" s="5"/>
      <c r="AW67" s="5"/>
      <c r="AX67" s="5"/>
      <c r="AY67" s="5"/>
      <c r="AZ67" s="5"/>
      <c r="BA67" s="5"/>
      <c r="BB67" s="5"/>
      <c r="BC67" s="5"/>
      <c r="BD67" s="5"/>
      <c r="BE67" s="5">
        <f t="shared" si="53"/>
        <v>26</v>
      </c>
      <c r="BF67" s="5">
        <f t="shared" si="44"/>
        <v>2</v>
      </c>
      <c r="BG67" s="5">
        <f t="shared" si="45"/>
        <v>5</v>
      </c>
      <c r="BH67" s="5">
        <f t="shared" si="46"/>
        <v>2</v>
      </c>
      <c r="BI67" s="5">
        <f t="shared" si="47"/>
        <v>4</v>
      </c>
      <c r="BJ67" s="5">
        <f t="shared" si="48"/>
        <v>1</v>
      </c>
      <c r="BK67" s="5">
        <f t="shared" si="49"/>
        <v>3</v>
      </c>
      <c r="BL67" s="5">
        <f t="shared" si="50"/>
        <v>43</v>
      </c>
    </row>
    <row r="68" spans="1:64" ht="33.75" customHeight="1">
      <c r="A68" s="92"/>
      <c r="B68" s="92"/>
      <c r="C68" s="5">
        <v>3</v>
      </c>
      <c r="D68" s="7" t="s">
        <v>254</v>
      </c>
      <c r="E68" s="87">
        <v>0</v>
      </c>
      <c r="F68" s="70">
        <v>0</v>
      </c>
      <c r="G68" s="87">
        <v>0</v>
      </c>
      <c r="H68" s="70">
        <v>0</v>
      </c>
      <c r="I68" s="87">
        <v>0</v>
      </c>
      <c r="J68" s="70">
        <v>0</v>
      </c>
      <c r="K68" s="87">
        <v>0</v>
      </c>
      <c r="L68" s="71">
        <f t="shared" si="51"/>
        <v>16</v>
      </c>
      <c r="M68" s="87">
        <v>0</v>
      </c>
      <c r="N68" s="70">
        <v>0</v>
      </c>
      <c r="O68" s="87">
        <v>0</v>
      </c>
      <c r="P68" s="70">
        <v>0</v>
      </c>
      <c r="Q68" s="87">
        <v>0</v>
      </c>
      <c r="R68" s="70">
        <v>0</v>
      </c>
      <c r="S68" s="87">
        <v>0</v>
      </c>
      <c r="T68" s="70">
        <v>0</v>
      </c>
      <c r="U68" s="8" t="s">
        <v>5</v>
      </c>
      <c r="V68" s="10" t="s">
        <v>2</v>
      </c>
      <c r="W68" s="9" t="s">
        <v>1</v>
      </c>
      <c r="X68" s="9" t="s">
        <v>1</v>
      </c>
      <c r="Y68" s="9" t="s">
        <v>1</v>
      </c>
      <c r="Z68" s="10" t="s">
        <v>2</v>
      </c>
      <c r="AA68" s="10" t="s">
        <v>2</v>
      </c>
      <c r="AB68" s="70">
        <v>0</v>
      </c>
      <c r="AC68" s="87">
        <v>0</v>
      </c>
      <c r="AD68" s="70">
        <v>0</v>
      </c>
      <c r="AE68" s="87">
        <v>0</v>
      </c>
      <c r="AF68" s="71">
        <f t="shared" si="52"/>
        <v>14</v>
      </c>
      <c r="AG68" s="87">
        <v>0</v>
      </c>
      <c r="AH68" s="70">
        <v>0</v>
      </c>
      <c r="AI68" s="87">
        <v>0</v>
      </c>
      <c r="AJ68" s="70">
        <v>0</v>
      </c>
      <c r="AK68" s="87">
        <v>0</v>
      </c>
      <c r="AL68" s="70">
        <v>0</v>
      </c>
      <c r="AM68" s="87">
        <v>0</v>
      </c>
      <c r="AN68" s="70">
        <v>0</v>
      </c>
      <c r="AO68" s="87">
        <v>0</v>
      </c>
      <c r="AP68" s="8" t="s">
        <v>5</v>
      </c>
      <c r="AQ68" s="9" t="s">
        <v>1</v>
      </c>
      <c r="AR68" s="9" t="s">
        <v>1</v>
      </c>
      <c r="AS68" s="9" t="s">
        <v>1</v>
      </c>
      <c r="AT68" s="11" t="s">
        <v>3</v>
      </c>
      <c r="AU68" s="11" t="s">
        <v>3</v>
      </c>
      <c r="AV68" s="10" t="s">
        <v>2</v>
      </c>
      <c r="AW68" s="10" t="s">
        <v>2</v>
      </c>
      <c r="AX68" s="10" t="s">
        <v>2</v>
      </c>
      <c r="AY68" s="10" t="s">
        <v>2</v>
      </c>
      <c r="AZ68" s="10" t="s">
        <v>2</v>
      </c>
      <c r="BA68" s="10" t="s">
        <v>2</v>
      </c>
      <c r="BB68" s="10" t="s">
        <v>2</v>
      </c>
      <c r="BC68" s="10" t="s">
        <v>2</v>
      </c>
      <c r="BD68" s="10" t="s">
        <v>2</v>
      </c>
      <c r="BE68" s="5">
        <f t="shared" si="53"/>
        <v>30</v>
      </c>
      <c r="BF68" s="5">
        <f t="shared" si="44"/>
        <v>2</v>
      </c>
      <c r="BG68" s="5">
        <f t="shared" si="45"/>
        <v>6</v>
      </c>
      <c r="BH68" s="5">
        <f t="shared" si="46"/>
        <v>2</v>
      </c>
      <c r="BI68" s="5">
        <f t="shared" si="47"/>
        <v>0</v>
      </c>
      <c r="BJ68" s="5">
        <f t="shared" si="48"/>
        <v>0</v>
      </c>
      <c r="BK68" s="5">
        <f t="shared" si="49"/>
        <v>12</v>
      </c>
      <c r="BL68" s="5">
        <f t="shared" si="50"/>
        <v>52</v>
      </c>
    </row>
    <row r="69" spans="1:64" ht="30" customHeight="1">
      <c r="A69" s="92"/>
      <c r="B69" s="92"/>
      <c r="C69" s="96">
        <v>4</v>
      </c>
      <c r="D69" s="7" t="s">
        <v>11</v>
      </c>
      <c r="E69" s="87">
        <v>0</v>
      </c>
      <c r="F69" s="70">
        <v>0</v>
      </c>
      <c r="G69" s="87">
        <v>0</v>
      </c>
      <c r="H69" s="70">
        <v>0</v>
      </c>
      <c r="I69" s="87">
        <v>0</v>
      </c>
      <c r="J69" s="70">
        <v>0</v>
      </c>
      <c r="K69" s="87">
        <v>0</v>
      </c>
      <c r="L69" s="71">
        <f t="shared" si="51"/>
        <v>16</v>
      </c>
      <c r="M69" s="87">
        <v>0</v>
      </c>
      <c r="N69" s="70">
        <v>0</v>
      </c>
      <c r="O69" s="87">
        <v>0</v>
      </c>
      <c r="P69" s="70">
        <v>0</v>
      </c>
      <c r="Q69" s="87">
        <v>0</v>
      </c>
      <c r="R69" s="70">
        <v>0</v>
      </c>
      <c r="S69" s="87">
        <v>0</v>
      </c>
      <c r="T69" s="70">
        <v>0</v>
      </c>
      <c r="U69" s="8" t="s">
        <v>5</v>
      </c>
      <c r="V69" s="10" t="s">
        <v>2</v>
      </c>
      <c r="W69" s="9" t="s">
        <v>1</v>
      </c>
      <c r="X69" s="9" t="s">
        <v>1</v>
      </c>
      <c r="Y69" s="9" t="s">
        <v>1</v>
      </c>
      <c r="Z69" s="10" t="s">
        <v>2</v>
      </c>
      <c r="AA69" s="10" t="s">
        <v>2</v>
      </c>
      <c r="AB69" s="70">
        <v>0</v>
      </c>
      <c r="AC69" s="87">
        <v>0</v>
      </c>
      <c r="AD69" s="70">
        <v>0</v>
      </c>
      <c r="AE69" s="87">
        <v>0</v>
      </c>
      <c r="AF69" s="71">
        <f t="shared" si="52"/>
        <v>12</v>
      </c>
      <c r="AG69" s="87">
        <v>0</v>
      </c>
      <c r="AH69" s="70">
        <v>0</v>
      </c>
      <c r="AI69" s="87">
        <v>0</v>
      </c>
      <c r="AJ69" s="70">
        <v>0</v>
      </c>
      <c r="AK69" s="87">
        <v>0</v>
      </c>
      <c r="AL69" s="70">
        <v>0</v>
      </c>
      <c r="AM69" s="87">
        <v>0</v>
      </c>
      <c r="AN69" s="8" t="s">
        <v>5</v>
      </c>
      <c r="AO69" s="9" t="s">
        <v>1</v>
      </c>
      <c r="AP69" s="9" t="s">
        <v>1</v>
      </c>
      <c r="AQ69" s="9" t="s">
        <v>1</v>
      </c>
      <c r="AR69" s="11" t="s">
        <v>3</v>
      </c>
      <c r="AS69" s="11" t="s">
        <v>3</v>
      </c>
      <c r="AT69" s="5" t="s">
        <v>0</v>
      </c>
      <c r="AU69" s="5" t="s">
        <v>0</v>
      </c>
      <c r="AV69" s="5"/>
      <c r="AW69" s="5"/>
      <c r="AX69" s="5"/>
      <c r="AY69" s="5"/>
      <c r="AZ69" s="5"/>
      <c r="BA69" s="5"/>
      <c r="BB69" s="5"/>
      <c r="BC69" s="5"/>
      <c r="BD69" s="5"/>
      <c r="BE69" s="5">
        <f t="shared" si="53"/>
        <v>28</v>
      </c>
      <c r="BF69" s="5">
        <f t="shared" si="44"/>
        <v>2</v>
      </c>
      <c r="BG69" s="5">
        <f t="shared" si="45"/>
        <v>6</v>
      </c>
      <c r="BH69" s="5">
        <f t="shared" si="46"/>
        <v>2</v>
      </c>
      <c r="BI69" s="5">
        <f t="shared" si="47"/>
        <v>0</v>
      </c>
      <c r="BJ69" s="5">
        <f t="shared" si="48"/>
        <v>2</v>
      </c>
      <c r="BK69" s="5">
        <f t="shared" si="49"/>
        <v>3</v>
      </c>
      <c r="BL69" s="5">
        <f t="shared" si="50"/>
        <v>43</v>
      </c>
    </row>
    <row r="70" spans="1:64" ht="30" customHeight="1">
      <c r="A70" s="92"/>
      <c r="B70" s="92"/>
      <c r="C70" s="98"/>
      <c r="D70" s="7" t="s">
        <v>27</v>
      </c>
      <c r="E70" s="87">
        <v>0</v>
      </c>
      <c r="F70" s="70">
        <v>0</v>
      </c>
      <c r="G70" s="87">
        <v>0</v>
      </c>
      <c r="H70" s="70">
        <v>0</v>
      </c>
      <c r="I70" s="87">
        <v>0</v>
      </c>
      <c r="J70" s="70">
        <v>0</v>
      </c>
      <c r="K70" s="87">
        <v>0</v>
      </c>
      <c r="L70" s="71">
        <f t="shared" si="51"/>
        <v>16</v>
      </c>
      <c r="M70" s="87">
        <v>0</v>
      </c>
      <c r="N70" s="70">
        <v>0</v>
      </c>
      <c r="O70" s="87">
        <v>0</v>
      </c>
      <c r="P70" s="70">
        <v>0</v>
      </c>
      <c r="Q70" s="87">
        <v>0</v>
      </c>
      <c r="R70" s="70">
        <v>0</v>
      </c>
      <c r="S70" s="87">
        <v>0</v>
      </c>
      <c r="T70" s="70">
        <v>0</v>
      </c>
      <c r="U70" s="8" t="s">
        <v>5</v>
      </c>
      <c r="V70" s="10" t="s">
        <v>2</v>
      </c>
      <c r="W70" s="9" t="s">
        <v>1</v>
      </c>
      <c r="X70" s="9" t="s">
        <v>1</v>
      </c>
      <c r="Y70" s="9" t="s">
        <v>1</v>
      </c>
      <c r="Z70" s="10" t="s">
        <v>2</v>
      </c>
      <c r="AA70" s="10" t="s">
        <v>2</v>
      </c>
      <c r="AB70" s="70">
        <v>0</v>
      </c>
      <c r="AC70" s="87">
        <v>0</v>
      </c>
      <c r="AD70" s="70">
        <v>0</v>
      </c>
      <c r="AE70" s="87">
        <v>0</v>
      </c>
      <c r="AF70" s="71">
        <f t="shared" si="52"/>
        <v>13</v>
      </c>
      <c r="AG70" s="87">
        <v>0</v>
      </c>
      <c r="AH70" s="70">
        <v>0</v>
      </c>
      <c r="AI70" s="87">
        <v>0</v>
      </c>
      <c r="AJ70" s="70">
        <v>0</v>
      </c>
      <c r="AK70" s="87">
        <v>0</v>
      </c>
      <c r="AL70" s="70">
        <v>0</v>
      </c>
      <c r="AM70" s="87">
        <v>0</v>
      </c>
      <c r="AN70" s="70">
        <v>0</v>
      </c>
      <c r="AO70" s="8" t="s">
        <v>5</v>
      </c>
      <c r="AP70" s="9" t="s">
        <v>1</v>
      </c>
      <c r="AQ70" s="9" t="s">
        <v>1</v>
      </c>
      <c r="AR70" s="9" t="s">
        <v>1</v>
      </c>
      <c r="AS70" s="11" t="s">
        <v>3</v>
      </c>
      <c r="AT70" s="11" t="s">
        <v>3</v>
      </c>
      <c r="AU70" s="5" t="s">
        <v>0</v>
      </c>
      <c r="AV70" s="5"/>
      <c r="AW70" s="5"/>
      <c r="AX70" s="5"/>
      <c r="AY70" s="5"/>
      <c r="AZ70" s="5"/>
      <c r="BA70" s="5"/>
      <c r="BB70" s="5"/>
      <c r="BC70" s="5"/>
      <c r="BD70" s="5"/>
      <c r="BE70" s="5">
        <f t="shared" si="53"/>
        <v>29</v>
      </c>
      <c r="BF70" s="5">
        <f t="shared" si="44"/>
        <v>2</v>
      </c>
      <c r="BG70" s="5">
        <f t="shared" si="45"/>
        <v>6</v>
      </c>
      <c r="BH70" s="5">
        <f t="shared" si="46"/>
        <v>2</v>
      </c>
      <c r="BI70" s="5">
        <f t="shared" si="47"/>
        <v>0</v>
      </c>
      <c r="BJ70" s="5">
        <f t="shared" si="48"/>
        <v>1</v>
      </c>
      <c r="BK70" s="5">
        <f t="shared" si="49"/>
        <v>3</v>
      </c>
      <c r="BL70" s="5">
        <f t="shared" si="50"/>
        <v>43</v>
      </c>
    </row>
    <row r="71" spans="1:64" ht="30" customHeight="1">
      <c r="A71" s="92"/>
      <c r="B71" s="93"/>
      <c r="C71" s="97"/>
      <c r="D71" s="7" t="s">
        <v>143</v>
      </c>
      <c r="E71" s="87">
        <v>0</v>
      </c>
      <c r="F71" s="70">
        <v>0</v>
      </c>
      <c r="G71" s="87">
        <v>0</v>
      </c>
      <c r="H71" s="70">
        <v>0</v>
      </c>
      <c r="I71" s="87">
        <v>0</v>
      </c>
      <c r="J71" s="70">
        <v>0</v>
      </c>
      <c r="K71" s="87">
        <v>0</v>
      </c>
      <c r="L71" s="71">
        <f t="shared" si="51"/>
        <v>16</v>
      </c>
      <c r="M71" s="87">
        <v>0</v>
      </c>
      <c r="N71" s="70">
        <v>0</v>
      </c>
      <c r="O71" s="87">
        <v>0</v>
      </c>
      <c r="P71" s="70">
        <v>0</v>
      </c>
      <c r="Q71" s="87">
        <v>0</v>
      </c>
      <c r="R71" s="70">
        <v>0</v>
      </c>
      <c r="S71" s="87">
        <v>0</v>
      </c>
      <c r="T71" s="70">
        <v>0</v>
      </c>
      <c r="U71" s="8" t="s">
        <v>5</v>
      </c>
      <c r="V71" s="10" t="s">
        <v>2</v>
      </c>
      <c r="W71" s="9" t="s">
        <v>1</v>
      </c>
      <c r="X71" s="9" t="s">
        <v>1</v>
      </c>
      <c r="Y71" s="9" t="s">
        <v>1</v>
      </c>
      <c r="Z71" s="10" t="s">
        <v>2</v>
      </c>
      <c r="AA71" s="10" t="s">
        <v>2</v>
      </c>
      <c r="AB71" s="70">
        <v>0</v>
      </c>
      <c r="AC71" s="87">
        <v>0</v>
      </c>
      <c r="AD71" s="70">
        <v>0</v>
      </c>
      <c r="AE71" s="87">
        <v>0</v>
      </c>
      <c r="AF71" s="71">
        <f t="shared" si="52"/>
        <v>10</v>
      </c>
      <c r="AG71" s="87">
        <v>0</v>
      </c>
      <c r="AH71" s="70">
        <v>0</v>
      </c>
      <c r="AI71" s="87">
        <v>0</v>
      </c>
      <c r="AJ71" s="70">
        <v>0</v>
      </c>
      <c r="AK71" s="87">
        <v>0</v>
      </c>
      <c r="AL71" s="8" t="s">
        <v>5</v>
      </c>
      <c r="AM71" s="9" t="s">
        <v>1</v>
      </c>
      <c r="AN71" s="9" t="s">
        <v>1</v>
      </c>
      <c r="AO71" s="11" t="s">
        <v>3</v>
      </c>
      <c r="AP71" s="11" t="s">
        <v>3</v>
      </c>
      <c r="AQ71" s="68" t="s">
        <v>6</v>
      </c>
      <c r="AR71" s="68" t="s">
        <v>6</v>
      </c>
      <c r="AS71" s="68" t="s">
        <v>6</v>
      </c>
      <c r="AT71" s="68" t="s">
        <v>6</v>
      </c>
      <c r="AU71" s="5" t="s">
        <v>0</v>
      </c>
      <c r="AV71" s="5"/>
      <c r="AW71" s="5"/>
      <c r="AX71" s="5"/>
      <c r="AY71" s="5"/>
      <c r="AZ71" s="5"/>
      <c r="BA71" s="5"/>
      <c r="BB71" s="5"/>
      <c r="BC71" s="5"/>
      <c r="BD71" s="5"/>
      <c r="BE71" s="5">
        <f t="shared" si="53"/>
        <v>26</v>
      </c>
      <c r="BF71" s="5">
        <f t="shared" si="44"/>
        <v>2</v>
      </c>
      <c r="BG71" s="5">
        <f t="shared" si="45"/>
        <v>5</v>
      </c>
      <c r="BH71" s="5">
        <f t="shared" si="46"/>
        <v>2</v>
      </c>
      <c r="BI71" s="5">
        <f t="shared" si="47"/>
        <v>4</v>
      </c>
      <c r="BJ71" s="5">
        <f t="shared" si="48"/>
        <v>1</v>
      </c>
      <c r="BK71" s="5">
        <f t="shared" si="49"/>
        <v>3</v>
      </c>
      <c r="BL71" s="5">
        <f t="shared" si="50"/>
        <v>43</v>
      </c>
    </row>
    <row r="72" spans="1:64" ht="51.75" customHeight="1">
      <c r="A72" s="92"/>
      <c r="B72" s="91" t="s">
        <v>55</v>
      </c>
      <c r="C72" s="5" t="s">
        <v>251</v>
      </c>
      <c r="D72" s="7" t="s">
        <v>148</v>
      </c>
      <c r="E72" s="87">
        <v>0</v>
      </c>
      <c r="F72" s="70">
        <v>0</v>
      </c>
      <c r="G72" s="87">
        <v>0</v>
      </c>
      <c r="H72" s="70">
        <v>0</v>
      </c>
      <c r="I72" s="87">
        <v>0</v>
      </c>
      <c r="J72" s="70">
        <v>0</v>
      </c>
      <c r="K72" s="87">
        <v>0</v>
      </c>
      <c r="L72" s="71">
        <v>12</v>
      </c>
      <c r="M72" s="87">
        <v>0</v>
      </c>
      <c r="N72" s="70">
        <v>0</v>
      </c>
      <c r="O72" s="87">
        <v>0</v>
      </c>
      <c r="P72" s="70">
        <v>0</v>
      </c>
      <c r="Q72" s="87">
        <v>0</v>
      </c>
      <c r="R72" s="70">
        <v>0</v>
      </c>
      <c r="S72" s="87">
        <v>0</v>
      </c>
      <c r="T72" s="70">
        <v>0</v>
      </c>
      <c r="U72" s="8" t="s">
        <v>5</v>
      </c>
      <c r="V72" s="10" t="s">
        <v>2</v>
      </c>
      <c r="W72" s="9" t="s">
        <v>1</v>
      </c>
      <c r="X72" s="9" t="s">
        <v>1</v>
      </c>
      <c r="Y72" s="9" t="s">
        <v>1</v>
      </c>
      <c r="Z72" s="10" t="s">
        <v>2</v>
      </c>
      <c r="AA72" s="10" t="s">
        <v>2</v>
      </c>
      <c r="AB72" s="70">
        <v>0</v>
      </c>
      <c r="AC72" s="87">
        <v>0</v>
      </c>
      <c r="AD72" s="70">
        <v>0</v>
      </c>
      <c r="AE72" s="87">
        <v>0</v>
      </c>
      <c r="AF72" s="71">
        <f t="shared" si="52"/>
        <v>16</v>
      </c>
      <c r="AG72" s="87">
        <v>0</v>
      </c>
      <c r="AH72" s="70">
        <v>0</v>
      </c>
      <c r="AI72" s="87">
        <v>0</v>
      </c>
      <c r="AJ72" s="70">
        <v>0</v>
      </c>
      <c r="AK72" s="87">
        <v>0</v>
      </c>
      <c r="AL72" s="70">
        <v>0</v>
      </c>
      <c r="AM72" s="87">
        <v>0</v>
      </c>
      <c r="AN72" s="70">
        <v>0</v>
      </c>
      <c r="AO72" s="87">
        <v>0</v>
      </c>
      <c r="AP72" s="70">
        <v>0</v>
      </c>
      <c r="AQ72" s="87">
        <v>0</v>
      </c>
      <c r="AR72" s="8" t="s">
        <v>5</v>
      </c>
      <c r="AS72" s="9" t="s">
        <v>1</v>
      </c>
      <c r="AT72" s="9" t="s">
        <v>1</v>
      </c>
      <c r="AU72" s="9" t="s">
        <v>1</v>
      </c>
      <c r="AV72" s="10" t="s">
        <v>2</v>
      </c>
      <c r="AW72" s="10" t="s">
        <v>2</v>
      </c>
      <c r="AX72" s="10" t="s">
        <v>2</v>
      </c>
      <c r="AY72" s="10" t="s">
        <v>2</v>
      </c>
      <c r="AZ72" s="10" t="s">
        <v>2</v>
      </c>
      <c r="BA72" s="10" t="s">
        <v>2</v>
      </c>
      <c r="BB72" s="10" t="s">
        <v>2</v>
      </c>
      <c r="BC72" s="10" t="s">
        <v>2</v>
      </c>
      <c r="BD72" s="10" t="s">
        <v>2</v>
      </c>
      <c r="BE72" s="5">
        <f t="shared" si="53"/>
        <v>32</v>
      </c>
      <c r="BF72" s="5">
        <f>COUNTIF(E72:BD72,"ЗТ")</f>
        <v>2</v>
      </c>
      <c r="BG72" s="5">
        <f>COUNTIF(E72:BD72,"Е")</f>
        <v>6</v>
      </c>
      <c r="BH72" s="5">
        <f>COUNTIF(E72:BD72,"П")</f>
        <v>0</v>
      </c>
      <c r="BI72" s="5">
        <f>COUNTIF(E72:BD72,"ПА")</f>
        <v>0</v>
      </c>
      <c r="BJ72" s="5">
        <f>COUNTIF(E72:BD72,"А")</f>
        <v>0</v>
      </c>
      <c r="BK72" s="5">
        <f>COUNTIF(E72:BD72,"К")</f>
        <v>12</v>
      </c>
      <c r="BL72" s="5">
        <f>SUM(BE72:BK72)</f>
        <v>52</v>
      </c>
    </row>
    <row r="73" spans="1:64" ht="30" customHeight="1">
      <c r="A73" s="92"/>
      <c r="B73" s="92"/>
      <c r="C73" s="96">
        <v>2</v>
      </c>
      <c r="D73" s="7" t="s">
        <v>119</v>
      </c>
      <c r="E73" s="87">
        <v>0</v>
      </c>
      <c r="F73" s="70">
        <v>0</v>
      </c>
      <c r="G73" s="87">
        <v>0</v>
      </c>
      <c r="H73" s="70">
        <v>0</v>
      </c>
      <c r="I73" s="87">
        <v>0</v>
      </c>
      <c r="J73" s="70">
        <v>0</v>
      </c>
      <c r="K73" s="87">
        <v>0</v>
      </c>
      <c r="L73" s="71">
        <f t="shared" si="51"/>
        <v>16</v>
      </c>
      <c r="M73" s="87">
        <v>0</v>
      </c>
      <c r="N73" s="70">
        <v>0</v>
      </c>
      <c r="O73" s="87">
        <v>0</v>
      </c>
      <c r="P73" s="70">
        <v>0</v>
      </c>
      <c r="Q73" s="87">
        <v>0</v>
      </c>
      <c r="R73" s="70">
        <v>0</v>
      </c>
      <c r="S73" s="87">
        <v>0</v>
      </c>
      <c r="T73" s="70">
        <v>0</v>
      </c>
      <c r="U73" s="8" t="s">
        <v>5</v>
      </c>
      <c r="V73" s="10" t="s">
        <v>2</v>
      </c>
      <c r="W73" s="9" t="s">
        <v>1</v>
      </c>
      <c r="X73" s="9" t="s">
        <v>1</v>
      </c>
      <c r="Y73" s="9" t="s">
        <v>1</v>
      </c>
      <c r="Z73" s="10" t="s">
        <v>2</v>
      </c>
      <c r="AA73" s="11" t="s">
        <v>3</v>
      </c>
      <c r="AB73" s="11" t="s">
        <v>3</v>
      </c>
      <c r="AC73" s="11" t="s">
        <v>3</v>
      </c>
      <c r="AD73" s="11" t="s">
        <v>3</v>
      </c>
      <c r="AE73" s="68" t="s">
        <v>6</v>
      </c>
      <c r="AF73" s="68" t="s">
        <v>6</v>
      </c>
      <c r="AG73" s="68" t="s">
        <v>6</v>
      </c>
      <c r="AH73" s="68" t="s">
        <v>6</v>
      </c>
      <c r="AI73" s="68" t="s">
        <v>6</v>
      </c>
      <c r="AJ73" s="68" t="s">
        <v>6</v>
      </c>
      <c r="AK73" s="68" t="s">
        <v>6</v>
      </c>
      <c r="AL73" s="68" t="s">
        <v>6</v>
      </c>
      <c r="AM73" s="68" t="s">
        <v>6</v>
      </c>
      <c r="AN73" s="68" t="s">
        <v>6</v>
      </c>
      <c r="AO73" s="68" t="s">
        <v>6</v>
      </c>
      <c r="AP73" s="68" t="s">
        <v>6</v>
      </c>
      <c r="AQ73" s="5" t="s">
        <v>0</v>
      </c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>
        <f>COUNTIF(E73:BD73,"0")+1</f>
        <v>16</v>
      </c>
      <c r="BF73" s="5">
        <f>COUNTIF(E73:BD73,"ЗТ")</f>
        <v>1</v>
      </c>
      <c r="BG73" s="5">
        <f>COUNTIF(E73:BD73,"Е")</f>
        <v>3</v>
      </c>
      <c r="BH73" s="5">
        <f>COUNTIF(E73:BD73,"П")</f>
        <v>4</v>
      </c>
      <c r="BI73" s="5">
        <f>COUNTIF(E73:BD73,"ПА")</f>
        <v>12</v>
      </c>
      <c r="BJ73" s="5">
        <f>COUNTIF(E73:BD73,"А")</f>
        <v>1</v>
      </c>
      <c r="BK73" s="5">
        <f>COUNTIF(E73:BD73,"К")</f>
        <v>2</v>
      </c>
      <c r="BL73" s="5">
        <f>SUM(BE73:BK73)</f>
        <v>39</v>
      </c>
    </row>
    <row r="74" spans="1:64" ht="30" customHeight="1">
      <c r="A74" s="92"/>
      <c r="B74" s="92"/>
      <c r="C74" s="98"/>
      <c r="D74" s="7" t="s">
        <v>84</v>
      </c>
      <c r="E74" s="87">
        <v>0</v>
      </c>
      <c r="F74" s="70">
        <v>0</v>
      </c>
      <c r="G74" s="87">
        <v>0</v>
      </c>
      <c r="H74" s="70">
        <v>0</v>
      </c>
      <c r="I74" s="87">
        <v>0</v>
      </c>
      <c r="J74" s="70">
        <v>0</v>
      </c>
      <c r="K74" s="87">
        <v>0</v>
      </c>
      <c r="L74" s="71">
        <f t="shared" si="51"/>
        <v>16</v>
      </c>
      <c r="M74" s="87">
        <v>0</v>
      </c>
      <c r="N74" s="70">
        <v>0</v>
      </c>
      <c r="O74" s="87">
        <v>0</v>
      </c>
      <c r="P74" s="70">
        <v>0</v>
      </c>
      <c r="Q74" s="87">
        <v>0</v>
      </c>
      <c r="R74" s="70">
        <v>0</v>
      </c>
      <c r="S74" s="87">
        <v>0</v>
      </c>
      <c r="T74" s="70">
        <v>0</v>
      </c>
      <c r="U74" s="8" t="s">
        <v>5</v>
      </c>
      <c r="V74" s="10" t="s">
        <v>2</v>
      </c>
      <c r="W74" s="9" t="s">
        <v>1</v>
      </c>
      <c r="X74" s="9" t="s">
        <v>1</v>
      </c>
      <c r="Y74" s="9" t="s">
        <v>1</v>
      </c>
      <c r="Z74" s="11" t="s">
        <v>3</v>
      </c>
      <c r="AA74" s="11" t="s">
        <v>3</v>
      </c>
      <c r="AB74" s="11" t="s">
        <v>3</v>
      </c>
      <c r="AC74" s="11" t="s">
        <v>3</v>
      </c>
      <c r="AD74" s="68" t="s">
        <v>6</v>
      </c>
      <c r="AE74" s="68" t="s">
        <v>6</v>
      </c>
      <c r="AF74" s="68" t="s">
        <v>6</v>
      </c>
      <c r="AG74" s="68" t="s">
        <v>6</v>
      </c>
      <c r="AH74" s="68" t="s">
        <v>6</v>
      </c>
      <c r="AI74" s="68" t="s">
        <v>6</v>
      </c>
      <c r="AJ74" s="68" t="s">
        <v>6</v>
      </c>
      <c r="AK74" s="68" t="s">
        <v>6</v>
      </c>
      <c r="AL74" s="68" t="s">
        <v>6</v>
      </c>
      <c r="AM74" s="68" t="s">
        <v>6</v>
      </c>
      <c r="AN74" s="68" t="s">
        <v>6</v>
      </c>
      <c r="AO74" s="68" t="s">
        <v>6</v>
      </c>
      <c r="AP74" s="68" t="s">
        <v>6</v>
      </c>
      <c r="AQ74" s="5" t="s">
        <v>0</v>
      </c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>
        <f>COUNTIF(E74:BD74,"0")+1</f>
        <v>16</v>
      </c>
      <c r="BF74" s="5">
        <f>COUNTIF(E74:BD74,"ЗТ")</f>
        <v>1</v>
      </c>
      <c r="BG74" s="5">
        <f>COUNTIF(E74:BD74,"Е")</f>
        <v>3</v>
      </c>
      <c r="BH74" s="5">
        <f>COUNTIF(E74:BD74,"П")</f>
        <v>4</v>
      </c>
      <c r="BI74" s="5">
        <f>COUNTIF(E74:BD74,"ПА")</f>
        <v>13</v>
      </c>
      <c r="BJ74" s="5">
        <f>COUNTIF(E74:BD74,"А")</f>
        <v>1</v>
      </c>
      <c r="BK74" s="5">
        <f>COUNTIF(E74:BD74,"К")</f>
        <v>1</v>
      </c>
      <c r="BL74" s="5">
        <f>SUM(BE74:BK74)</f>
        <v>39</v>
      </c>
    </row>
    <row r="75" spans="1:64" ht="36.75" customHeight="1">
      <c r="A75" s="93"/>
      <c r="B75" s="93"/>
      <c r="C75" s="97"/>
      <c r="D75" s="7" t="s">
        <v>212</v>
      </c>
      <c r="E75" s="11" t="s">
        <v>3</v>
      </c>
      <c r="F75" s="11" t="s">
        <v>3</v>
      </c>
      <c r="G75" s="11" t="s">
        <v>3</v>
      </c>
      <c r="H75" s="11" t="s">
        <v>3</v>
      </c>
      <c r="I75" s="68" t="s">
        <v>6</v>
      </c>
      <c r="J75" s="68" t="s">
        <v>6</v>
      </c>
      <c r="K75" s="68" t="s">
        <v>6</v>
      </c>
      <c r="L75" s="68" t="s">
        <v>6</v>
      </c>
      <c r="M75" s="68" t="s">
        <v>6</v>
      </c>
      <c r="N75" s="68" t="s">
        <v>6</v>
      </c>
      <c r="O75" s="68" t="s">
        <v>6</v>
      </c>
      <c r="P75" s="68" t="s">
        <v>6</v>
      </c>
      <c r="Q75" s="68" t="s">
        <v>6</v>
      </c>
      <c r="R75" s="68" t="s">
        <v>6</v>
      </c>
      <c r="S75" s="68" t="s">
        <v>6</v>
      </c>
      <c r="T75" s="68" t="s">
        <v>6</v>
      </c>
      <c r="U75" s="5" t="s">
        <v>0</v>
      </c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>
        <f>COUNTIF(E75:BD75,"0")</f>
        <v>0</v>
      </c>
      <c r="BF75" s="5">
        <f>COUNTIF(E75:BD75,"ЗТ")</f>
        <v>0</v>
      </c>
      <c r="BG75" s="5">
        <f>COUNTIF(E75:BD75,"Е")</f>
        <v>0</v>
      </c>
      <c r="BH75" s="5">
        <f>COUNTIF(E75:BD75,"П")</f>
        <v>4</v>
      </c>
      <c r="BI75" s="5">
        <f>COUNTIF(E75:BD75,"ПА")</f>
        <v>12</v>
      </c>
      <c r="BJ75" s="5">
        <f>COUNTIF(E75:BD75,"А")</f>
        <v>1</v>
      </c>
      <c r="BK75" s="5">
        <f>COUNTIF(E75:BD75,"К")</f>
        <v>0</v>
      </c>
      <c r="BL75" s="5">
        <f>SUM(BE75:BK75)</f>
        <v>17</v>
      </c>
    </row>
    <row r="76" spans="1:64" ht="30" customHeight="1">
      <c r="A76" s="91" t="s">
        <v>21</v>
      </c>
      <c r="B76" s="91" t="s">
        <v>62</v>
      </c>
      <c r="C76" s="5">
        <v>3</v>
      </c>
      <c r="D76" s="7" t="s">
        <v>114</v>
      </c>
      <c r="E76" s="87">
        <v>0</v>
      </c>
      <c r="F76" s="70">
        <v>0</v>
      </c>
      <c r="G76" s="87">
        <v>0</v>
      </c>
      <c r="H76" s="5" t="s">
        <v>4</v>
      </c>
      <c r="I76" s="87">
        <v>0</v>
      </c>
      <c r="J76" s="70">
        <v>0</v>
      </c>
      <c r="K76" s="86" t="s">
        <v>4</v>
      </c>
      <c r="L76" s="70">
        <v>0</v>
      </c>
      <c r="M76" s="87">
        <v>0</v>
      </c>
      <c r="N76" s="5" t="s">
        <v>4</v>
      </c>
      <c r="O76" s="87">
        <v>0</v>
      </c>
      <c r="P76" s="70">
        <v>0</v>
      </c>
      <c r="Q76" s="86" t="s">
        <v>4</v>
      </c>
      <c r="R76" s="70">
        <v>0</v>
      </c>
      <c r="S76" s="87">
        <v>0</v>
      </c>
      <c r="T76" s="70">
        <v>0</v>
      </c>
      <c r="U76" s="70">
        <v>0</v>
      </c>
      <c r="V76" s="70">
        <v>0</v>
      </c>
      <c r="W76" s="9" t="s">
        <v>1</v>
      </c>
      <c r="X76" s="9" t="s">
        <v>1</v>
      </c>
      <c r="Y76" s="9" t="s">
        <v>1</v>
      </c>
      <c r="Z76" s="10" t="s">
        <v>2</v>
      </c>
      <c r="AA76" s="10" t="s">
        <v>2</v>
      </c>
      <c r="AB76" s="70">
        <v>0</v>
      </c>
      <c r="AC76" s="87">
        <v>0</v>
      </c>
      <c r="AD76" s="5" t="s">
        <v>4</v>
      </c>
      <c r="AE76" s="87">
        <v>0</v>
      </c>
      <c r="AF76" s="5" t="s">
        <v>4</v>
      </c>
      <c r="AG76" s="87">
        <v>0</v>
      </c>
      <c r="AH76" s="70">
        <v>0</v>
      </c>
      <c r="AI76" s="86" t="s">
        <v>4</v>
      </c>
      <c r="AJ76" s="70">
        <v>0</v>
      </c>
      <c r="AK76" s="86" t="s">
        <v>4</v>
      </c>
      <c r="AL76" s="70">
        <v>0</v>
      </c>
      <c r="AM76" s="87">
        <v>0</v>
      </c>
      <c r="AN76" s="70">
        <v>0</v>
      </c>
      <c r="AO76" s="87">
        <v>0</v>
      </c>
      <c r="AP76" s="9" t="s">
        <v>1</v>
      </c>
      <c r="AQ76" s="9" t="s">
        <v>1</v>
      </c>
      <c r="AR76" s="9" t="s">
        <v>1</v>
      </c>
      <c r="AS76" s="11" t="s">
        <v>3</v>
      </c>
      <c r="AT76" s="11" t="s">
        <v>3</v>
      </c>
      <c r="AU76" s="10" t="s">
        <v>2</v>
      </c>
      <c r="AV76" s="10" t="s">
        <v>2</v>
      </c>
      <c r="AW76" s="10" t="s">
        <v>2</v>
      </c>
      <c r="AX76" s="10" t="s">
        <v>2</v>
      </c>
      <c r="AY76" s="10" t="s">
        <v>2</v>
      </c>
      <c r="AZ76" s="10" t="s">
        <v>2</v>
      </c>
      <c r="BA76" s="10" t="s">
        <v>2</v>
      </c>
      <c r="BB76" s="10" t="s">
        <v>2</v>
      </c>
      <c r="BC76" s="10" t="s">
        <v>2</v>
      </c>
      <c r="BD76" s="10" t="s">
        <v>2</v>
      </c>
      <c r="BE76" s="5">
        <f>COUNTIF(E76:BD76,"0")+COUNTIF(E76:BD76,"у")</f>
        <v>32</v>
      </c>
      <c r="BF76" s="5">
        <f t="shared" si="44"/>
        <v>0</v>
      </c>
      <c r="BG76" s="5">
        <f t="shared" si="45"/>
        <v>6</v>
      </c>
      <c r="BH76" s="5">
        <f t="shared" si="46"/>
        <v>2</v>
      </c>
      <c r="BI76" s="5">
        <f t="shared" si="47"/>
        <v>0</v>
      </c>
      <c r="BJ76" s="5">
        <f t="shared" si="48"/>
        <v>0</v>
      </c>
      <c r="BK76" s="5">
        <f t="shared" si="49"/>
        <v>12</v>
      </c>
      <c r="BL76" s="5">
        <f t="shared" si="50"/>
        <v>52</v>
      </c>
    </row>
    <row r="77" spans="1:64" ht="30" customHeight="1">
      <c r="A77" s="92"/>
      <c r="B77" s="92"/>
      <c r="C77" s="5">
        <v>4</v>
      </c>
      <c r="D77" s="7" t="s">
        <v>113</v>
      </c>
      <c r="E77" s="87">
        <v>0</v>
      </c>
      <c r="F77" s="70">
        <v>0</v>
      </c>
      <c r="G77" s="87">
        <v>0</v>
      </c>
      <c r="H77" s="5" t="s">
        <v>4</v>
      </c>
      <c r="I77" s="87">
        <v>0</v>
      </c>
      <c r="J77" s="70">
        <v>0</v>
      </c>
      <c r="K77" s="86" t="s">
        <v>4</v>
      </c>
      <c r="L77" s="70">
        <v>0</v>
      </c>
      <c r="M77" s="87">
        <v>0</v>
      </c>
      <c r="N77" s="5" t="s">
        <v>4</v>
      </c>
      <c r="O77" s="87">
        <v>0</v>
      </c>
      <c r="P77" s="70">
        <v>0</v>
      </c>
      <c r="Q77" s="86" t="s">
        <v>4</v>
      </c>
      <c r="R77" s="70">
        <v>0</v>
      </c>
      <c r="S77" s="87">
        <v>0</v>
      </c>
      <c r="T77" s="70">
        <v>0</v>
      </c>
      <c r="U77" s="70">
        <v>0</v>
      </c>
      <c r="V77" s="70">
        <v>0</v>
      </c>
      <c r="W77" s="9" t="s">
        <v>1</v>
      </c>
      <c r="X77" s="9" t="s">
        <v>1</v>
      </c>
      <c r="Y77" s="9" t="s">
        <v>1</v>
      </c>
      <c r="Z77" s="10" t="s">
        <v>2</v>
      </c>
      <c r="AA77" s="10" t="s">
        <v>2</v>
      </c>
      <c r="AB77" s="70">
        <v>0</v>
      </c>
      <c r="AC77" s="87">
        <v>0</v>
      </c>
      <c r="AD77" s="5" t="s">
        <v>4</v>
      </c>
      <c r="AE77" s="87">
        <v>0</v>
      </c>
      <c r="AF77" s="5" t="s">
        <v>4</v>
      </c>
      <c r="AG77" s="87">
        <v>0</v>
      </c>
      <c r="AH77" s="70">
        <v>0</v>
      </c>
      <c r="AI77" s="86" t="s">
        <v>4</v>
      </c>
      <c r="AJ77" s="70">
        <v>0</v>
      </c>
      <c r="AK77" s="86" t="s">
        <v>4</v>
      </c>
      <c r="AL77" s="70">
        <v>0</v>
      </c>
      <c r="AM77" s="87">
        <v>0</v>
      </c>
      <c r="AN77" s="70">
        <v>0</v>
      </c>
      <c r="AO77" s="87">
        <v>0</v>
      </c>
      <c r="AP77" s="70">
        <v>0</v>
      </c>
      <c r="AQ77" s="70">
        <v>0</v>
      </c>
      <c r="AR77" s="9" t="s">
        <v>1</v>
      </c>
      <c r="AS77" s="9" t="s">
        <v>1</v>
      </c>
      <c r="AT77" s="9" t="s">
        <v>1</v>
      </c>
      <c r="AU77" s="10" t="s">
        <v>2</v>
      </c>
      <c r="AV77" s="10" t="s">
        <v>2</v>
      </c>
      <c r="AW77" s="10" t="s">
        <v>2</v>
      </c>
      <c r="AX77" s="10" t="s">
        <v>2</v>
      </c>
      <c r="AY77" s="10" t="s">
        <v>2</v>
      </c>
      <c r="AZ77" s="10" t="s">
        <v>2</v>
      </c>
      <c r="BA77" s="10" t="s">
        <v>2</v>
      </c>
      <c r="BB77" s="10" t="s">
        <v>2</v>
      </c>
      <c r="BC77" s="10" t="s">
        <v>2</v>
      </c>
      <c r="BD77" s="10" t="s">
        <v>2</v>
      </c>
      <c r="BE77" s="5">
        <f>COUNTIF(E77:BD77,"0")+COUNTIF(E77:BD77,"у")</f>
        <v>34</v>
      </c>
      <c r="BF77" s="5">
        <f t="shared" si="44"/>
        <v>0</v>
      </c>
      <c r="BG77" s="5">
        <f t="shared" si="45"/>
        <v>6</v>
      </c>
      <c r="BH77" s="5">
        <f t="shared" si="46"/>
        <v>0</v>
      </c>
      <c r="BI77" s="5">
        <f t="shared" si="47"/>
        <v>0</v>
      </c>
      <c r="BJ77" s="5">
        <f t="shared" si="48"/>
        <v>0</v>
      </c>
      <c r="BK77" s="5">
        <f t="shared" si="49"/>
        <v>12</v>
      </c>
      <c r="BL77" s="5">
        <f t="shared" si="50"/>
        <v>52</v>
      </c>
    </row>
    <row r="78" spans="1:64" ht="30" customHeight="1">
      <c r="A78" s="92"/>
      <c r="B78" s="92"/>
      <c r="C78" s="96">
        <v>5</v>
      </c>
      <c r="D78" s="7" t="s">
        <v>40</v>
      </c>
      <c r="E78" s="87">
        <v>0</v>
      </c>
      <c r="F78" s="70">
        <v>0</v>
      </c>
      <c r="G78" s="87">
        <v>0</v>
      </c>
      <c r="H78" s="5" t="s">
        <v>4</v>
      </c>
      <c r="I78" s="87">
        <v>0</v>
      </c>
      <c r="J78" s="70">
        <v>0</v>
      </c>
      <c r="K78" s="86" t="s">
        <v>4</v>
      </c>
      <c r="L78" s="70">
        <v>0</v>
      </c>
      <c r="M78" s="87">
        <v>0</v>
      </c>
      <c r="N78" s="5" t="s">
        <v>4</v>
      </c>
      <c r="O78" s="87">
        <v>0</v>
      </c>
      <c r="P78" s="70">
        <v>0</v>
      </c>
      <c r="Q78" s="86" t="s">
        <v>4</v>
      </c>
      <c r="R78" s="70">
        <v>0</v>
      </c>
      <c r="S78" s="87">
        <v>0</v>
      </c>
      <c r="T78" s="70">
        <v>0</v>
      </c>
      <c r="U78" s="70">
        <v>0</v>
      </c>
      <c r="V78" s="70">
        <v>0</v>
      </c>
      <c r="W78" s="9" t="s">
        <v>1</v>
      </c>
      <c r="X78" s="9" t="s">
        <v>1</v>
      </c>
      <c r="Y78" s="9" t="s">
        <v>1</v>
      </c>
      <c r="Z78" s="10" t="s">
        <v>2</v>
      </c>
      <c r="AA78" s="10" t="s">
        <v>2</v>
      </c>
      <c r="AB78" s="5" t="s">
        <v>4</v>
      </c>
      <c r="AC78" s="87">
        <v>0</v>
      </c>
      <c r="AD78" s="5" t="s">
        <v>4</v>
      </c>
      <c r="AE78" s="87">
        <v>0</v>
      </c>
      <c r="AF78" s="5" t="s">
        <v>4</v>
      </c>
      <c r="AG78" s="87">
        <v>0</v>
      </c>
      <c r="AH78" s="70">
        <v>0</v>
      </c>
      <c r="AI78" s="87">
        <v>0</v>
      </c>
      <c r="AJ78" s="70">
        <v>0</v>
      </c>
      <c r="AK78" s="87">
        <v>0</v>
      </c>
      <c r="AL78" s="9" t="s">
        <v>1</v>
      </c>
      <c r="AM78" s="9" t="s">
        <v>1</v>
      </c>
      <c r="AN78" s="9" t="s">
        <v>1</v>
      </c>
      <c r="AO78" s="11" t="s">
        <v>3</v>
      </c>
      <c r="AP78" s="11" t="s">
        <v>3</v>
      </c>
      <c r="AQ78" s="11" t="s">
        <v>3</v>
      </c>
      <c r="AR78" s="11" t="s">
        <v>3</v>
      </c>
      <c r="AS78" s="5" t="s">
        <v>0</v>
      </c>
      <c r="AT78" s="5" t="s">
        <v>0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>
        <f>COUNTIF(E78:BD78,"0")+COUNTIF(E78:BD78,"у")</f>
        <v>28</v>
      </c>
      <c r="BF78" s="5">
        <f t="shared" si="44"/>
        <v>0</v>
      </c>
      <c r="BG78" s="5">
        <f t="shared" si="45"/>
        <v>6</v>
      </c>
      <c r="BH78" s="5">
        <f t="shared" si="46"/>
        <v>4</v>
      </c>
      <c r="BI78" s="5">
        <f t="shared" si="47"/>
        <v>0</v>
      </c>
      <c r="BJ78" s="5">
        <f t="shared" si="48"/>
        <v>2</v>
      </c>
      <c r="BK78" s="5">
        <f t="shared" si="49"/>
        <v>2</v>
      </c>
      <c r="BL78" s="5">
        <f t="shared" si="50"/>
        <v>42</v>
      </c>
    </row>
    <row r="79" spans="1:64" ht="30" customHeight="1">
      <c r="A79" s="93"/>
      <c r="B79" s="93"/>
      <c r="C79" s="97"/>
      <c r="D79" s="7" t="s">
        <v>51</v>
      </c>
      <c r="E79" s="87">
        <v>0</v>
      </c>
      <c r="F79" s="70">
        <v>0</v>
      </c>
      <c r="G79" s="87">
        <v>0</v>
      </c>
      <c r="H79" s="5" t="s">
        <v>4</v>
      </c>
      <c r="I79" s="87">
        <v>0</v>
      </c>
      <c r="J79" s="70">
        <v>0</v>
      </c>
      <c r="K79" s="86" t="s">
        <v>4</v>
      </c>
      <c r="L79" s="70">
        <v>0</v>
      </c>
      <c r="M79" s="87">
        <v>0</v>
      </c>
      <c r="N79" s="5" t="s">
        <v>4</v>
      </c>
      <c r="O79" s="87">
        <v>0</v>
      </c>
      <c r="P79" s="70">
        <v>0</v>
      </c>
      <c r="Q79" s="86" t="s">
        <v>4</v>
      </c>
      <c r="R79" s="70">
        <v>0</v>
      </c>
      <c r="S79" s="87">
        <v>0</v>
      </c>
      <c r="T79" s="70">
        <v>0</v>
      </c>
      <c r="U79" s="70">
        <v>0</v>
      </c>
      <c r="V79" s="70">
        <v>0</v>
      </c>
      <c r="W79" s="9" t="s">
        <v>1</v>
      </c>
      <c r="X79" s="9" t="s">
        <v>1</v>
      </c>
      <c r="Y79" s="9" t="s">
        <v>1</v>
      </c>
      <c r="Z79" s="10" t="s">
        <v>2</v>
      </c>
      <c r="AA79" s="10" t="s">
        <v>2</v>
      </c>
      <c r="AB79" s="5" t="s">
        <v>4</v>
      </c>
      <c r="AC79" s="87">
        <v>0</v>
      </c>
      <c r="AD79" s="5" t="s">
        <v>4</v>
      </c>
      <c r="AE79" s="87">
        <v>0</v>
      </c>
      <c r="AF79" s="5" t="s">
        <v>4</v>
      </c>
      <c r="AG79" s="87">
        <v>0</v>
      </c>
      <c r="AH79" s="70">
        <v>0</v>
      </c>
      <c r="AI79" s="87">
        <v>0</v>
      </c>
      <c r="AJ79" s="70">
        <v>0</v>
      </c>
      <c r="AK79" s="87">
        <v>0</v>
      </c>
      <c r="AL79" s="9" t="s">
        <v>1</v>
      </c>
      <c r="AM79" s="9" t="s">
        <v>1</v>
      </c>
      <c r="AN79" s="11" t="s">
        <v>3</v>
      </c>
      <c r="AO79" s="11" t="s">
        <v>3</v>
      </c>
      <c r="AP79" s="68" t="s">
        <v>6</v>
      </c>
      <c r="AQ79" s="68" t="s">
        <v>6</v>
      </c>
      <c r="AR79" s="68" t="s">
        <v>6</v>
      </c>
      <c r="AS79" s="68" t="s">
        <v>6</v>
      </c>
      <c r="AT79" s="5" t="s">
        <v>0</v>
      </c>
      <c r="AU79" s="5" t="s">
        <v>0</v>
      </c>
      <c r="AV79" s="5"/>
      <c r="AW79" s="5"/>
      <c r="AX79" s="5"/>
      <c r="AY79" s="5"/>
      <c r="AZ79" s="5"/>
      <c r="BA79" s="5"/>
      <c r="BB79" s="5"/>
      <c r="BC79" s="5"/>
      <c r="BD79" s="5"/>
      <c r="BE79" s="5">
        <f>COUNTIF(E79:BD79,"0")+COUNTIF(E79:BD79,"у")</f>
        <v>28</v>
      </c>
      <c r="BF79" s="5">
        <f t="shared" si="44"/>
        <v>0</v>
      </c>
      <c r="BG79" s="5">
        <f t="shared" si="45"/>
        <v>5</v>
      </c>
      <c r="BH79" s="5">
        <f t="shared" si="46"/>
        <v>2</v>
      </c>
      <c r="BI79" s="5">
        <f t="shared" si="47"/>
        <v>4</v>
      </c>
      <c r="BJ79" s="5">
        <f t="shared" si="48"/>
        <v>2</v>
      </c>
      <c r="BK79" s="5">
        <f t="shared" si="49"/>
        <v>2</v>
      </c>
      <c r="BL79" s="5">
        <f t="shared" si="50"/>
        <v>43</v>
      </c>
    </row>
    <row r="80" spans="1:64" ht="27" customHeight="1">
      <c r="A80" s="99" t="s">
        <v>169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</row>
    <row r="81" spans="1:64" ht="21" customHeight="1">
      <c r="A81" s="94" t="s">
        <v>170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</row>
    <row r="82" spans="1:64" ht="30" customHeight="1">
      <c r="A82" s="91" t="s">
        <v>7</v>
      </c>
      <c r="B82" s="91" t="s">
        <v>62</v>
      </c>
      <c r="C82" s="96" t="s">
        <v>251</v>
      </c>
      <c r="D82" s="7" t="s">
        <v>20</v>
      </c>
      <c r="E82" s="87">
        <v>0</v>
      </c>
      <c r="F82" s="70">
        <v>0</v>
      </c>
      <c r="G82" s="87">
        <v>0</v>
      </c>
      <c r="H82" s="70">
        <v>0</v>
      </c>
      <c r="I82" s="87">
        <v>0</v>
      </c>
      <c r="J82" s="70">
        <v>0</v>
      </c>
      <c r="K82" s="87">
        <v>0</v>
      </c>
      <c r="L82" s="71">
        <v>12</v>
      </c>
      <c r="M82" s="87">
        <v>0</v>
      </c>
      <c r="N82" s="70">
        <v>0</v>
      </c>
      <c r="O82" s="87">
        <v>0</v>
      </c>
      <c r="P82" s="70">
        <v>0</v>
      </c>
      <c r="Q82" s="87">
        <v>0</v>
      </c>
      <c r="R82" s="70">
        <v>0</v>
      </c>
      <c r="S82" s="87">
        <v>0</v>
      </c>
      <c r="T82" s="70">
        <v>0</v>
      </c>
      <c r="U82" s="8" t="s">
        <v>5</v>
      </c>
      <c r="V82" s="10" t="s">
        <v>2</v>
      </c>
      <c r="W82" s="9" t="s">
        <v>1</v>
      </c>
      <c r="X82" s="9" t="s">
        <v>1</v>
      </c>
      <c r="Y82" s="9" t="s">
        <v>1</v>
      </c>
      <c r="Z82" s="10" t="s">
        <v>2</v>
      </c>
      <c r="AA82" s="10" t="s">
        <v>2</v>
      </c>
      <c r="AB82" s="70">
        <v>0</v>
      </c>
      <c r="AC82" s="87">
        <v>0</v>
      </c>
      <c r="AD82" s="70">
        <v>0</v>
      </c>
      <c r="AE82" s="87">
        <v>0</v>
      </c>
      <c r="AF82" s="71">
        <f aca="true" t="shared" si="54" ref="AF82:AF93">COUNTIF(AB82:AE82,0)+COUNTIF(AG82:AU82,0)+1</f>
        <v>16</v>
      </c>
      <c r="AG82" s="87">
        <v>0</v>
      </c>
      <c r="AH82" s="70">
        <v>0</v>
      </c>
      <c r="AI82" s="87">
        <v>0</v>
      </c>
      <c r="AJ82" s="70">
        <v>0</v>
      </c>
      <c r="AK82" s="87">
        <v>0</v>
      </c>
      <c r="AL82" s="70">
        <v>0</v>
      </c>
      <c r="AM82" s="87">
        <v>0</v>
      </c>
      <c r="AN82" s="70">
        <v>0</v>
      </c>
      <c r="AO82" s="87">
        <v>0</v>
      </c>
      <c r="AP82" s="70">
        <v>0</v>
      </c>
      <c r="AQ82" s="87">
        <v>0</v>
      </c>
      <c r="AR82" s="8" t="s">
        <v>5</v>
      </c>
      <c r="AS82" s="9" t="s">
        <v>1</v>
      </c>
      <c r="AT82" s="9" t="s">
        <v>1</v>
      </c>
      <c r="AU82" s="9" t="s">
        <v>1</v>
      </c>
      <c r="AV82" s="10" t="s">
        <v>2</v>
      </c>
      <c r="AW82" s="10" t="s">
        <v>2</v>
      </c>
      <c r="AX82" s="10" t="s">
        <v>2</v>
      </c>
      <c r="AY82" s="10" t="s">
        <v>2</v>
      </c>
      <c r="AZ82" s="10" t="s">
        <v>2</v>
      </c>
      <c r="BA82" s="10" t="s">
        <v>2</v>
      </c>
      <c r="BB82" s="10" t="s">
        <v>2</v>
      </c>
      <c r="BC82" s="10" t="s">
        <v>2</v>
      </c>
      <c r="BD82" s="10" t="s">
        <v>2</v>
      </c>
      <c r="BE82" s="5">
        <f>COUNTIF(E82:BD82,"0")+2</f>
        <v>32</v>
      </c>
      <c r="BF82" s="5">
        <f aca="true" t="shared" si="55" ref="BF82:BF98">COUNTIF(E82:BD82,"ЗТ")</f>
        <v>2</v>
      </c>
      <c r="BG82" s="5">
        <f aca="true" t="shared" si="56" ref="BG82:BG98">COUNTIF(E82:BD82,"Е")</f>
        <v>6</v>
      </c>
      <c r="BH82" s="5">
        <f aca="true" t="shared" si="57" ref="BH82:BH98">COUNTIF(E82:BD82,"П")</f>
        <v>0</v>
      </c>
      <c r="BI82" s="5">
        <f aca="true" t="shared" si="58" ref="BI82:BI98">COUNTIF(E82:BD82,"ПА")</f>
        <v>0</v>
      </c>
      <c r="BJ82" s="5">
        <f aca="true" t="shared" si="59" ref="BJ82:BJ98">COUNTIF(E82:BD82,"А")</f>
        <v>0</v>
      </c>
      <c r="BK82" s="5">
        <f aca="true" t="shared" si="60" ref="BK82:BK98">COUNTIF(E82:BD82,"К")</f>
        <v>12</v>
      </c>
      <c r="BL82" s="5">
        <f aca="true" t="shared" si="61" ref="BL82:BL98">SUM(BE82:BK82)</f>
        <v>52</v>
      </c>
    </row>
    <row r="83" spans="1:64" ht="33.75" customHeight="1">
      <c r="A83" s="92"/>
      <c r="B83" s="92"/>
      <c r="C83" s="97"/>
      <c r="D83" s="7" t="s">
        <v>213</v>
      </c>
      <c r="E83" s="87">
        <v>0</v>
      </c>
      <c r="F83" s="70">
        <v>0</v>
      </c>
      <c r="G83" s="87">
        <v>0</v>
      </c>
      <c r="H83" s="70">
        <v>0</v>
      </c>
      <c r="I83" s="87">
        <v>0</v>
      </c>
      <c r="J83" s="70">
        <v>0</v>
      </c>
      <c r="K83" s="87">
        <v>0</v>
      </c>
      <c r="L83" s="71">
        <v>12</v>
      </c>
      <c r="M83" s="87">
        <v>0</v>
      </c>
      <c r="N83" s="70">
        <v>0</v>
      </c>
      <c r="O83" s="87">
        <v>0</v>
      </c>
      <c r="P83" s="70">
        <v>0</v>
      </c>
      <c r="Q83" s="87">
        <v>0</v>
      </c>
      <c r="R83" s="70">
        <v>0</v>
      </c>
      <c r="S83" s="87">
        <v>0</v>
      </c>
      <c r="T83" s="70">
        <v>0</v>
      </c>
      <c r="U83" s="8" t="s">
        <v>5</v>
      </c>
      <c r="V83" s="10" t="s">
        <v>2</v>
      </c>
      <c r="W83" s="9" t="s">
        <v>1</v>
      </c>
      <c r="X83" s="9" t="s">
        <v>1</v>
      </c>
      <c r="Y83" s="9" t="s">
        <v>1</v>
      </c>
      <c r="Z83" s="10" t="s">
        <v>2</v>
      </c>
      <c r="AA83" s="10" t="s">
        <v>2</v>
      </c>
      <c r="AB83" s="70">
        <v>0</v>
      </c>
      <c r="AC83" s="87">
        <v>0</v>
      </c>
      <c r="AD83" s="70">
        <v>0</v>
      </c>
      <c r="AE83" s="87">
        <v>0</v>
      </c>
      <c r="AF83" s="71">
        <f t="shared" si="54"/>
        <v>14</v>
      </c>
      <c r="AG83" s="87">
        <v>0</v>
      </c>
      <c r="AH83" s="70">
        <v>0</v>
      </c>
      <c r="AI83" s="87">
        <v>0</v>
      </c>
      <c r="AJ83" s="70">
        <v>0</v>
      </c>
      <c r="AK83" s="87">
        <v>0</v>
      </c>
      <c r="AL83" s="70">
        <v>0</v>
      </c>
      <c r="AM83" s="87">
        <v>0</v>
      </c>
      <c r="AN83" s="70">
        <v>0</v>
      </c>
      <c r="AO83" s="87">
        <v>0</v>
      </c>
      <c r="AP83" s="8" t="s">
        <v>5</v>
      </c>
      <c r="AQ83" s="9" t="s">
        <v>1</v>
      </c>
      <c r="AR83" s="9" t="s">
        <v>1</v>
      </c>
      <c r="AS83" s="9" t="s">
        <v>1</v>
      </c>
      <c r="AT83" s="11" t="s">
        <v>3</v>
      </c>
      <c r="AU83" s="11" t="s">
        <v>3</v>
      </c>
      <c r="AV83" s="10" t="s">
        <v>2</v>
      </c>
      <c r="AW83" s="10" t="s">
        <v>2</v>
      </c>
      <c r="AX83" s="10" t="s">
        <v>2</v>
      </c>
      <c r="AY83" s="10" t="s">
        <v>2</v>
      </c>
      <c r="AZ83" s="10" t="s">
        <v>2</v>
      </c>
      <c r="BA83" s="10" t="s">
        <v>2</v>
      </c>
      <c r="BB83" s="10" t="s">
        <v>2</v>
      </c>
      <c r="BC83" s="10" t="s">
        <v>2</v>
      </c>
      <c r="BD83" s="10" t="s">
        <v>2</v>
      </c>
      <c r="BE83" s="5">
        <f aca="true" t="shared" si="62" ref="BE83:BE93">COUNTIF(E83:BD83,"0")+2</f>
        <v>30</v>
      </c>
      <c r="BF83" s="5">
        <f t="shared" si="55"/>
        <v>2</v>
      </c>
      <c r="BG83" s="5">
        <f t="shared" si="56"/>
        <v>6</v>
      </c>
      <c r="BH83" s="5">
        <f t="shared" si="57"/>
        <v>2</v>
      </c>
      <c r="BI83" s="5">
        <f t="shared" si="58"/>
        <v>0</v>
      </c>
      <c r="BJ83" s="5">
        <f t="shared" si="59"/>
        <v>0</v>
      </c>
      <c r="BK83" s="5">
        <f t="shared" si="60"/>
        <v>12</v>
      </c>
      <c r="BL83" s="5">
        <f t="shared" si="61"/>
        <v>52</v>
      </c>
    </row>
    <row r="84" spans="1:64" ht="30" customHeight="1">
      <c r="A84" s="92"/>
      <c r="B84" s="92"/>
      <c r="C84" s="96">
        <v>2</v>
      </c>
      <c r="D84" s="7" t="s">
        <v>19</v>
      </c>
      <c r="E84" s="87">
        <v>0</v>
      </c>
      <c r="F84" s="70">
        <v>0</v>
      </c>
      <c r="G84" s="87">
        <v>0</v>
      </c>
      <c r="H84" s="70">
        <v>0</v>
      </c>
      <c r="I84" s="87">
        <v>0</v>
      </c>
      <c r="J84" s="70">
        <v>0</v>
      </c>
      <c r="K84" s="87">
        <v>0</v>
      </c>
      <c r="L84" s="71">
        <f aca="true" t="shared" si="63" ref="L84:L94">COUNTIF(E84:K84,0)+COUNTIF(M84:T84,0)+1</f>
        <v>16</v>
      </c>
      <c r="M84" s="87">
        <v>0</v>
      </c>
      <c r="N84" s="70">
        <v>0</v>
      </c>
      <c r="O84" s="87">
        <v>0</v>
      </c>
      <c r="P84" s="70">
        <v>0</v>
      </c>
      <c r="Q84" s="87">
        <v>0</v>
      </c>
      <c r="R84" s="70">
        <v>0</v>
      </c>
      <c r="S84" s="87">
        <v>0</v>
      </c>
      <c r="T84" s="70">
        <v>0</v>
      </c>
      <c r="U84" s="8" t="s">
        <v>5</v>
      </c>
      <c r="V84" s="10" t="s">
        <v>2</v>
      </c>
      <c r="W84" s="9" t="s">
        <v>1</v>
      </c>
      <c r="X84" s="9" t="s">
        <v>1</v>
      </c>
      <c r="Y84" s="9" t="s">
        <v>1</v>
      </c>
      <c r="Z84" s="10" t="s">
        <v>2</v>
      </c>
      <c r="AA84" s="10" t="s">
        <v>2</v>
      </c>
      <c r="AB84" s="70">
        <v>0</v>
      </c>
      <c r="AC84" s="87">
        <v>0</v>
      </c>
      <c r="AD84" s="70">
        <v>0</v>
      </c>
      <c r="AE84" s="87">
        <v>0</v>
      </c>
      <c r="AF84" s="71">
        <f t="shared" si="54"/>
        <v>16</v>
      </c>
      <c r="AG84" s="87">
        <v>0</v>
      </c>
      <c r="AH84" s="70">
        <v>0</v>
      </c>
      <c r="AI84" s="87">
        <v>0</v>
      </c>
      <c r="AJ84" s="70">
        <v>0</v>
      </c>
      <c r="AK84" s="87">
        <v>0</v>
      </c>
      <c r="AL84" s="70">
        <v>0</v>
      </c>
      <c r="AM84" s="87">
        <v>0</v>
      </c>
      <c r="AN84" s="70">
        <v>0</v>
      </c>
      <c r="AO84" s="87">
        <v>0</v>
      </c>
      <c r="AP84" s="70">
        <v>0</v>
      </c>
      <c r="AQ84" s="87">
        <v>0</v>
      </c>
      <c r="AR84" s="8" t="s">
        <v>5</v>
      </c>
      <c r="AS84" s="9" t="s">
        <v>1</v>
      </c>
      <c r="AT84" s="9" t="s">
        <v>1</v>
      </c>
      <c r="AU84" s="9" t="s">
        <v>1</v>
      </c>
      <c r="AV84" s="10" t="s">
        <v>2</v>
      </c>
      <c r="AW84" s="10" t="s">
        <v>2</v>
      </c>
      <c r="AX84" s="10" t="s">
        <v>2</v>
      </c>
      <c r="AY84" s="10" t="s">
        <v>2</v>
      </c>
      <c r="AZ84" s="10" t="s">
        <v>2</v>
      </c>
      <c r="BA84" s="10" t="s">
        <v>2</v>
      </c>
      <c r="BB84" s="10" t="s">
        <v>2</v>
      </c>
      <c r="BC84" s="10" t="s">
        <v>2</v>
      </c>
      <c r="BD84" s="10" t="s">
        <v>2</v>
      </c>
      <c r="BE84" s="5">
        <f t="shared" si="62"/>
        <v>32</v>
      </c>
      <c r="BF84" s="5">
        <f t="shared" si="55"/>
        <v>2</v>
      </c>
      <c r="BG84" s="5">
        <f t="shared" si="56"/>
        <v>6</v>
      </c>
      <c r="BH84" s="5">
        <f t="shared" si="57"/>
        <v>0</v>
      </c>
      <c r="BI84" s="5">
        <f t="shared" si="58"/>
        <v>0</v>
      </c>
      <c r="BJ84" s="5">
        <f t="shared" si="59"/>
        <v>0</v>
      </c>
      <c r="BK84" s="5">
        <f t="shared" si="60"/>
        <v>12</v>
      </c>
      <c r="BL84" s="5">
        <f t="shared" si="61"/>
        <v>52</v>
      </c>
    </row>
    <row r="85" spans="1:64" ht="33.75" customHeight="1">
      <c r="A85" s="92"/>
      <c r="B85" s="92"/>
      <c r="C85" s="98"/>
      <c r="D85" s="7" t="s">
        <v>214</v>
      </c>
      <c r="E85" s="87">
        <v>0</v>
      </c>
      <c r="F85" s="70">
        <v>0</v>
      </c>
      <c r="G85" s="87">
        <v>0</v>
      </c>
      <c r="H85" s="70">
        <v>0</v>
      </c>
      <c r="I85" s="87">
        <v>0</v>
      </c>
      <c r="J85" s="70">
        <v>0</v>
      </c>
      <c r="K85" s="87">
        <v>0</v>
      </c>
      <c r="L85" s="71">
        <f t="shared" si="63"/>
        <v>16</v>
      </c>
      <c r="M85" s="87">
        <v>0</v>
      </c>
      <c r="N85" s="70">
        <v>0</v>
      </c>
      <c r="O85" s="87">
        <v>0</v>
      </c>
      <c r="P85" s="70">
        <v>0</v>
      </c>
      <c r="Q85" s="87">
        <v>0</v>
      </c>
      <c r="R85" s="70">
        <v>0</v>
      </c>
      <c r="S85" s="87">
        <v>0</v>
      </c>
      <c r="T85" s="70">
        <v>0</v>
      </c>
      <c r="U85" s="8" t="s">
        <v>5</v>
      </c>
      <c r="V85" s="10" t="s">
        <v>2</v>
      </c>
      <c r="W85" s="9" t="s">
        <v>1</v>
      </c>
      <c r="X85" s="9" t="s">
        <v>1</v>
      </c>
      <c r="Y85" s="9" t="s">
        <v>1</v>
      </c>
      <c r="Z85" s="10" t="s">
        <v>2</v>
      </c>
      <c r="AA85" s="10" t="s">
        <v>2</v>
      </c>
      <c r="AB85" s="70">
        <v>0</v>
      </c>
      <c r="AC85" s="87">
        <v>0</v>
      </c>
      <c r="AD85" s="70">
        <v>0</v>
      </c>
      <c r="AE85" s="87">
        <v>0</v>
      </c>
      <c r="AF85" s="71">
        <f t="shared" si="54"/>
        <v>14</v>
      </c>
      <c r="AG85" s="87">
        <v>0</v>
      </c>
      <c r="AH85" s="70">
        <v>0</v>
      </c>
      <c r="AI85" s="87">
        <v>0</v>
      </c>
      <c r="AJ85" s="70">
        <v>0</v>
      </c>
      <c r="AK85" s="87">
        <v>0</v>
      </c>
      <c r="AL85" s="70">
        <v>0</v>
      </c>
      <c r="AM85" s="87">
        <v>0</v>
      </c>
      <c r="AN85" s="70">
        <v>0</v>
      </c>
      <c r="AO85" s="87">
        <v>0</v>
      </c>
      <c r="AP85" s="8" t="s">
        <v>5</v>
      </c>
      <c r="AQ85" s="9" t="s">
        <v>1</v>
      </c>
      <c r="AR85" s="9" t="s">
        <v>1</v>
      </c>
      <c r="AS85" s="9" t="s">
        <v>1</v>
      </c>
      <c r="AT85" s="11" t="s">
        <v>3</v>
      </c>
      <c r="AU85" s="11" t="s">
        <v>3</v>
      </c>
      <c r="AV85" s="10" t="s">
        <v>2</v>
      </c>
      <c r="AW85" s="10" t="s">
        <v>2</v>
      </c>
      <c r="AX85" s="10" t="s">
        <v>2</v>
      </c>
      <c r="AY85" s="10" t="s">
        <v>2</v>
      </c>
      <c r="AZ85" s="10" t="s">
        <v>2</v>
      </c>
      <c r="BA85" s="10" t="s">
        <v>2</v>
      </c>
      <c r="BB85" s="10" t="s">
        <v>2</v>
      </c>
      <c r="BC85" s="10" t="s">
        <v>2</v>
      </c>
      <c r="BD85" s="10" t="s">
        <v>2</v>
      </c>
      <c r="BE85" s="5">
        <f t="shared" si="62"/>
        <v>30</v>
      </c>
      <c r="BF85" s="5">
        <f t="shared" si="55"/>
        <v>2</v>
      </c>
      <c r="BG85" s="5">
        <f t="shared" si="56"/>
        <v>6</v>
      </c>
      <c r="BH85" s="5">
        <f t="shared" si="57"/>
        <v>2</v>
      </c>
      <c r="BI85" s="5">
        <f t="shared" si="58"/>
        <v>0</v>
      </c>
      <c r="BJ85" s="5">
        <f t="shared" si="59"/>
        <v>0</v>
      </c>
      <c r="BK85" s="5">
        <f t="shared" si="60"/>
        <v>12</v>
      </c>
      <c r="BL85" s="5">
        <f t="shared" si="61"/>
        <v>52</v>
      </c>
    </row>
    <row r="86" spans="1:64" ht="30" customHeight="1">
      <c r="A86" s="92"/>
      <c r="B86" s="92"/>
      <c r="C86" s="97"/>
      <c r="D86" s="7" t="s">
        <v>12</v>
      </c>
      <c r="E86" s="87">
        <v>0</v>
      </c>
      <c r="F86" s="70">
        <v>0</v>
      </c>
      <c r="G86" s="87">
        <v>0</v>
      </c>
      <c r="H86" s="70">
        <v>0</v>
      </c>
      <c r="I86" s="87">
        <v>0</v>
      </c>
      <c r="J86" s="70">
        <v>0</v>
      </c>
      <c r="K86" s="87">
        <v>0</v>
      </c>
      <c r="L86" s="71">
        <f t="shared" si="63"/>
        <v>16</v>
      </c>
      <c r="M86" s="87">
        <v>0</v>
      </c>
      <c r="N86" s="70">
        <v>0</v>
      </c>
      <c r="O86" s="87">
        <v>0</v>
      </c>
      <c r="P86" s="70">
        <v>0</v>
      </c>
      <c r="Q86" s="87">
        <v>0</v>
      </c>
      <c r="R86" s="70">
        <v>0</v>
      </c>
      <c r="S86" s="87">
        <v>0</v>
      </c>
      <c r="T86" s="70">
        <v>0</v>
      </c>
      <c r="U86" s="8" t="s">
        <v>5</v>
      </c>
      <c r="V86" s="10" t="s">
        <v>2</v>
      </c>
      <c r="W86" s="9" t="s">
        <v>1</v>
      </c>
      <c r="X86" s="9" t="s">
        <v>1</v>
      </c>
      <c r="Y86" s="9" t="s">
        <v>1</v>
      </c>
      <c r="Z86" s="10" t="s">
        <v>2</v>
      </c>
      <c r="AA86" s="10" t="s">
        <v>2</v>
      </c>
      <c r="AB86" s="70">
        <v>0</v>
      </c>
      <c r="AC86" s="87">
        <v>0</v>
      </c>
      <c r="AD86" s="70">
        <v>0</v>
      </c>
      <c r="AE86" s="87">
        <v>0</v>
      </c>
      <c r="AF86" s="71">
        <f t="shared" si="54"/>
        <v>13</v>
      </c>
      <c r="AG86" s="87">
        <v>0</v>
      </c>
      <c r="AH86" s="70">
        <v>0</v>
      </c>
      <c r="AI86" s="87">
        <v>0</v>
      </c>
      <c r="AJ86" s="70">
        <v>0</v>
      </c>
      <c r="AK86" s="87">
        <v>0</v>
      </c>
      <c r="AL86" s="70">
        <v>0</v>
      </c>
      <c r="AM86" s="87">
        <v>0</v>
      </c>
      <c r="AN86" s="70">
        <v>0</v>
      </c>
      <c r="AO86" s="8" t="s">
        <v>5</v>
      </c>
      <c r="AP86" s="9" t="s">
        <v>1</v>
      </c>
      <c r="AQ86" s="9" t="s">
        <v>1</v>
      </c>
      <c r="AR86" s="9" t="s">
        <v>1</v>
      </c>
      <c r="AS86" s="11" t="s">
        <v>3</v>
      </c>
      <c r="AT86" s="11" t="s">
        <v>3</v>
      </c>
      <c r="AU86" s="10" t="s">
        <v>2</v>
      </c>
      <c r="AV86" s="10" t="s">
        <v>2</v>
      </c>
      <c r="AW86" s="10" t="s">
        <v>2</v>
      </c>
      <c r="AX86" s="10" t="s">
        <v>2</v>
      </c>
      <c r="AY86" s="10" t="s">
        <v>2</v>
      </c>
      <c r="AZ86" s="10" t="s">
        <v>2</v>
      </c>
      <c r="BA86" s="10" t="s">
        <v>2</v>
      </c>
      <c r="BB86" s="10" t="s">
        <v>2</v>
      </c>
      <c r="BC86" s="10" t="s">
        <v>2</v>
      </c>
      <c r="BD86" s="10" t="s">
        <v>2</v>
      </c>
      <c r="BE86" s="5">
        <f t="shared" si="62"/>
        <v>29</v>
      </c>
      <c r="BF86" s="5">
        <f t="shared" si="55"/>
        <v>2</v>
      </c>
      <c r="BG86" s="5">
        <f t="shared" si="56"/>
        <v>6</v>
      </c>
      <c r="BH86" s="5">
        <f t="shared" si="57"/>
        <v>2</v>
      </c>
      <c r="BI86" s="5">
        <f t="shared" si="58"/>
        <v>0</v>
      </c>
      <c r="BJ86" s="5">
        <f t="shared" si="59"/>
        <v>0</v>
      </c>
      <c r="BK86" s="5">
        <f t="shared" si="60"/>
        <v>13</v>
      </c>
      <c r="BL86" s="5">
        <f t="shared" si="61"/>
        <v>52</v>
      </c>
    </row>
    <row r="87" spans="1:64" ht="33" customHeight="1">
      <c r="A87" s="92"/>
      <c r="B87" s="92"/>
      <c r="C87" s="96">
        <v>3</v>
      </c>
      <c r="D87" s="7" t="s">
        <v>215</v>
      </c>
      <c r="E87" s="87">
        <v>0</v>
      </c>
      <c r="F87" s="70">
        <v>0</v>
      </c>
      <c r="G87" s="87">
        <v>0</v>
      </c>
      <c r="H87" s="70">
        <v>0</v>
      </c>
      <c r="I87" s="87">
        <v>0</v>
      </c>
      <c r="J87" s="70">
        <v>0</v>
      </c>
      <c r="K87" s="87">
        <v>0</v>
      </c>
      <c r="L87" s="71">
        <f t="shared" si="63"/>
        <v>16</v>
      </c>
      <c r="M87" s="87">
        <v>0</v>
      </c>
      <c r="N87" s="70">
        <v>0</v>
      </c>
      <c r="O87" s="87">
        <v>0</v>
      </c>
      <c r="P87" s="70">
        <v>0</v>
      </c>
      <c r="Q87" s="87">
        <v>0</v>
      </c>
      <c r="R87" s="70">
        <v>0</v>
      </c>
      <c r="S87" s="87">
        <v>0</v>
      </c>
      <c r="T87" s="70">
        <v>0</v>
      </c>
      <c r="U87" s="8" t="s">
        <v>5</v>
      </c>
      <c r="V87" s="10" t="s">
        <v>2</v>
      </c>
      <c r="W87" s="9" t="s">
        <v>1</v>
      </c>
      <c r="X87" s="9" t="s">
        <v>1</v>
      </c>
      <c r="Y87" s="9" t="s">
        <v>1</v>
      </c>
      <c r="Z87" s="10" t="s">
        <v>2</v>
      </c>
      <c r="AA87" s="10" t="s">
        <v>2</v>
      </c>
      <c r="AB87" s="70">
        <v>0</v>
      </c>
      <c r="AC87" s="87">
        <v>0</v>
      </c>
      <c r="AD87" s="70">
        <v>0</v>
      </c>
      <c r="AE87" s="87">
        <v>0</v>
      </c>
      <c r="AF87" s="71">
        <f t="shared" si="54"/>
        <v>14</v>
      </c>
      <c r="AG87" s="87">
        <v>0</v>
      </c>
      <c r="AH87" s="70">
        <v>0</v>
      </c>
      <c r="AI87" s="87">
        <v>0</v>
      </c>
      <c r="AJ87" s="70">
        <v>0</v>
      </c>
      <c r="AK87" s="87">
        <v>0</v>
      </c>
      <c r="AL87" s="70">
        <v>0</v>
      </c>
      <c r="AM87" s="87">
        <v>0</v>
      </c>
      <c r="AN87" s="70">
        <v>0</v>
      </c>
      <c r="AO87" s="87">
        <v>0</v>
      </c>
      <c r="AP87" s="8" t="s">
        <v>5</v>
      </c>
      <c r="AQ87" s="9" t="s">
        <v>1</v>
      </c>
      <c r="AR87" s="9" t="s">
        <v>1</v>
      </c>
      <c r="AS87" s="9" t="s">
        <v>1</v>
      </c>
      <c r="AT87" s="11" t="s">
        <v>3</v>
      </c>
      <c r="AU87" s="11" t="s">
        <v>3</v>
      </c>
      <c r="AV87" s="10" t="s">
        <v>2</v>
      </c>
      <c r="AW87" s="10" t="s">
        <v>2</v>
      </c>
      <c r="AX87" s="10" t="s">
        <v>2</v>
      </c>
      <c r="AY87" s="10" t="s">
        <v>2</v>
      </c>
      <c r="AZ87" s="10" t="s">
        <v>2</v>
      </c>
      <c r="BA87" s="10" t="s">
        <v>2</v>
      </c>
      <c r="BB87" s="10" t="s">
        <v>2</v>
      </c>
      <c r="BC87" s="10" t="s">
        <v>2</v>
      </c>
      <c r="BD87" s="10" t="s">
        <v>2</v>
      </c>
      <c r="BE87" s="5">
        <f t="shared" si="62"/>
        <v>30</v>
      </c>
      <c r="BF87" s="5">
        <f t="shared" si="55"/>
        <v>2</v>
      </c>
      <c r="BG87" s="5">
        <f t="shared" si="56"/>
        <v>6</v>
      </c>
      <c r="BH87" s="5">
        <f t="shared" si="57"/>
        <v>2</v>
      </c>
      <c r="BI87" s="5">
        <f t="shared" si="58"/>
        <v>0</v>
      </c>
      <c r="BJ87" s="5">
        <f t="shared" si="59"/>
        <v>0</v>
      </c>
      <c r="BK87" s="5">
        <f t="shared" si="60"/>
        <v>12</v>
      </c>
      <c r="BL87" s="5">
        <f t="shared" si="61"/>
        <v>52</v>
      </c>
    </row>
    <row r="88" spans="1:64" ht="30" customHeight="1">
      <c r="A88" s="92"/>
      <c r="B88" s="92"/>
      <c r="C88" s="97"/>
      <c r="D88" s="7" t="s">
        <v>18</v>
      </c>
      <c r="E88" s="87">
        <v>0</v>
      </c>
      <c r="F88" s="70">
        <v>0</v>
      </c>
      <c r="G88" s="87">
        <v>0</v>
      </c>
      <c r="H88" s="70">
        <v>0</v>
      </c>
      <c r="I88" s="87">
        <v>0</v>
      </c>
      <c r="J88" s="70">
        <v>0</v>
      </c>
      <c r="K88" s="87">
        <v>0</v>
      </c>
      <c r="L88" s="71">
        <f t="shared" si="63"/>
        <v>16</v>
      </c>
      <c r="M88" s="87">
        <v>0</v>
      </c>
      <c r="N88" s="70">
        <v>0</v>
      </c>
      <c r="O88" s="87">
        <v>0</v>
      </c>
      <c r="P88" s="70">
        <v>0</v>
      </c>
      <c r="Q88" s="87">
        <v>0</v>
      </c>
      <c r="R88" s="70">
        <v>0</v>
      </c>
      <c r="S88" s="87">
        <v>0</v>
      </c>
      <c r="T88" s="70">
        <v>0</v>
      </c>
      <c r="U88" s="8" t="s">
        <v>5</v>
      </c>
      <c r="V88" s="10" t="s">
        <v>2</v>
      </c>
      <c r="W88" s="9" t="s">
        <v>1</v>
      </c>
      <c r="X88" s="9" t="s">
        <v>1</v>
      </c>
      <c r="Y88" s="9" t="s">
        <v>1</v>
      </c>
      <c r="Z88" s="10" t="s">
        <v>2</v>
      </c>
      <c r="AA88" s="10" t="s">
        <v>2</v>
      </c>
      <c r="AB88" s="70">
        <v>0</v>
      </c>
      <c r="AC88" s="87">
        <v>0</v>
      </c>
      <c r="AD88" s="70">
        <v>0</v>
      </c>
      <c r="AE88" s="87">
        <v>0</v>
      </c>
      <c r="AF88" s="71">
        <f t="shared" si="54"/>
        <v>12</v>
      </c>
      <c r="AG88" s="87">
        <v>0</v>
      </c>
      <c r="AH88" s="70">
        <v>0</v>
      </c>
      <c r="AI88" s="87">
        <v>0</v>
      </c>
      <c r="AJ88" s="70">
        <v>0</v>
      </c>
      <c r="AK88" s="87">
        <v>0</v>
      </c>
      <c r="AL88" s="70">
        <v>0</v>
      </c>
      <c r="AM88" s="87">
        <v>0</v>
      </c>
      <c r="AN88" s="8" t="s">
        <v>5</v>
      </c>
      <c r="AO88" s="9" t="s">
        <v>1</v>
      </c>
      <c r="AP88" s="9" t="s">
        <v>1</v>
      </c>
      <c r="AQ88" s="9" t="s">
        <v>1</v>
      </c>
      <c r="AR88" s="11" t="s">
        <v>3</v>
      </c>
      <c r="AS88" s="11" t="s">
        <v>3</v>
      </c>
      <c r="AT88" s="11" t="s">
        <v>3</v>
      </c>
      <c r="AU88" s="11" t="s">
        <v>3</v>
      </c>
      <c r="AV88" s="10" t="s">
        <v>2</v>
      </c>
      <c r="AW88" s="10" t="s">
        <v>2</v>
      </c>
      <c r="AX88" s="10" t="s">
        <v>2</v>
      </c>
      <c r="AY88" s="10" t="s">
        <v>2</v>
      </c>
      <c r="AZ88" s="10" t="s">
        <v>2</v>
      </c>
      <c r="BA88" s="10" t="s">
        <v>2</v>
      </c>
      <c r="BB88" s="10" t="s">
        <v>2</v>
      </c>
      <c r="BC88" s="10" t="s">
        <v>2</v>
      </c>
      <c r="BD88" s="10" t="s">
        <v>2</v>
      </c>
      <c r="BE88" s="5">
        <f t="shared" si="62"/>
        <v>28</v>
      </c>
      <c r="BF88" s="5">
        <f t="shared" si="55"/>
        <v>2</v>
      </c>
      <c r="BG88" s="5">
        <f t="shared" si="56"/>
        <v>6</v>
      </c>
      <c r="BH88" s="5">
        <f t="shared" si="57"/>
        <v>4</v>
      </c>
      <c r="BI88" s="5">
        <f t="shared" si="58"/>
        <v>0</v>
      </c>
      <c r="BJ88" s="5">
        <f t="shared" si="59"/>
        <v>0</v>
      </c>
      <c r="BK88" s="5">
        <f t="shared" si="60"/>
        <v>12</v>
      </c>
      <c r="BL88" s="5">
        <f t="shared" si="61"/>
        <v>52</v>
      </c>
    </row>
    <row r="89" spans="1:64" ht="30" customHeight="1">
      <c r="A89" s="92"/>
      <c r="B89" s="92"/>
      <c r="C89" s="96">
        <v>4</v>
      </c>
      <c r="D89" s="7" t="s">
        <v>22</v>
      </c>
      <c r="E89" s="87">
        <v>0</v>
      </c>
      <c r="F89" s="70">
        <v>0</v>
      </c>
      <c r="G89" s="87">
        <v>0</v>
      </c>
      <c r="H89" s="70">
        <v>0</v>
      </c>
      <c r="I89" s="87">
        <v>0</v>
      </c>
      <c r="J89" s="70">
        <v>0</v>
      </c>
      <c r="K89" s="87">
        <v>0</v>
      </c>
      <c r="L89" s="71">
        <f t="shared" si="63"/>
        <v>16</v>
      </c>
      <c r="M89" s="87">
        <v>0</v>
      </c>
      <c r="N89" s="70">
        <v>0</v>
      </c>
      <c r="O89" s="87">
        <v>0</v>
      </c>
      <c r="P89" s="70">
        <v>0</v>
      </c>
      <c r="Q89" s="87">
        <v>0</v>
      </c>
      <c r="R89" s="70">
        <v>0</v>
      </c>
      <c r="S89" s="87">
        <v>0</v>
      </c>
      <c r="T89" s="70">
        <v>0</v>
      </c>
      <c r="U89" s="8" t="s">
        <v>5</v>
      </c>
      <c r="V89" s="10" t="s">
        <v>2</v>
      </c>
      <c r="W89" s="9" t="s">
        <v>1</v>
      </c>
      <c r="X89" s="9" t="s">
        <v>1</v>
      </c>
      <c r="Y89" s="9" t="s">
        <v>1</v>
      </c>
      <c r="Z89" s="10" t="s">
        <v>2</v>
      </c>
      <c r="AA89" s="10" t="s">
        <v>2</v>
      </c>
      <c r="AB89" s="70">
        <v>0</v>
      </c>
      <c r="AC89" s="87">
        <v>0</v>
      </c>
      <c r="AD89" s="70">
        <v>0</v>
      </c>
      <c r="AE89" s="87">
        <v>0</v>
      </c>
      <c r="AF89" s="71">
        <f t="shared" si="54"/>
        <v>6</v>
      </c>
      <c r="AG89" s="87">
        <v>0</v>
      </c>
      <c r="AH89" s="8" t="s">
        <v>5</v>
      </c>
      <c r="AI89" s="9" t="s">
        <v>1</v>
      </c>
      <c r="AJ89" s="9" t="s">
        <v>1</v>
      </c>
      <c r="AK89" s="9" t="s">
        <v>1</v>
      </c>
      <c r="AL89" s="11" t="s">
        <v>3</v>
      </c>
      <c r="AM89" s="11" t="s">
        <v>3</v>
      </c>
      <c r="AN89" s="11" t="s">
        <v>3</v>
      </c>
      <c r="AO89" s="11" t="s">
        <v>3</v>
      </c>
      <c r="AP89" s="68" t="s">
        <v>6</v>
      </c>
      <c r="AQ89" s="68" t="s">
        <v>6</v>
      </c>
      <c r="AR89" s="68" t="s">
        <v>6</v>
      </c>
      <c r="AS89" s="68" t="s">
        <v>6</v>
      </c>
      <c r="AT89" s="5" t="s">
        <v>0</v>
      </c>
      <c r="AU89" s="5" t="s">
        <v>0</v>
      </c>
      <c r="AV89" s="5"/>
      <c r="AW89" s="5"/>
      <c r="AX89" s="5"/>
      <c r="AY89" s="5"/>
      <c r="AZ89" s="5"/>
      <c r="BA89" s="5"/>
      <c r="BB89" s="5"/>
      <c r="BC89" s="5"/>
      <c r="BD89" s="5"/>
      <c r="BE89" s="5">
        <f t="shared" si="62"/>
        <v>22</v>
      </c>
      <c r="BF89" s="5">
        <f t="shared" si="55"/>
        <v>2</v>
      </c>
      <c r="BG89" s="5">
        <f t="shared" si="56"/>
        <v>6</v>
      </c>
      <c r="BH89" s="5">
        <f t="shared" si="57"/>
        <v>4</v>
      </c>
      <c r="BI89" s="5">
        <f t="shared" si="58"/>
        <v>4</v>
      </c>
      <c r="BJ89" s="5">
        <f t="shared" si="59"/>
        <v>2</v>
      </c>
      <c r="BK89" s="5">
        <f t="shared" si="60"/>
        <v>3</v>
      </c>
      <c r="BL89" s="5">
        <f t="shared" si="61"/>
        <v>43</v>
      </c>
    </row>
    <row r="90" spans="1:64" ht="30" customHeight="1">
      <c r="A90" s="92"/>
      <c r="B90" s="92"/>
      <c r="C90" s="98"/>
      <c r="D90" s="7" t="s">
        <v>17</v>
      </c>
      <c r="E90" s="87">
        <v>0</v>
      </c>
      <c r="F90" s="70">
        <v>0</v>
      </c>
      <c r="G90" s="87">
        <v>0</v>
      </c>
      <c r="H90" s="70">
        <v>0</v>
      </c>
      <c r="I90" s="87">
        <v>0</v>
      </c>
      <c r="J90" s="70">
        <v>0</v>
      </c>
      <c r="K90" s="87">
        <v>0</v>
      </c>
      <c r="L90" s="71">
        <f t="shared" si="63"/>
        <v>16</v>
      </c>
      <c r="M90" s="87">
        <v>0</v>
      </c>
      <c r="N90" s="70">
        <v>0</v>
      </c>
      <c r="O90" s="87">
        <v>0</v>
      </c>
      <c r="P90" s="70">
        <v>0</v>
      </c>
      <c r="Q90" s="87">
        <v>0</v>
      </c>
      <c r="R90" s="70">
        <v>0</v>
      </c>
      <c r="S90" s="87">
        <v>0</v>
      </c>
      <c r="T90" s="70">
        <v>0</v>
      </c>
      <c r="U90" s="8" t="s">
        <v>5</v>
      </c>
      <c r="V90" s="10" t="s">
        <v>2</v>
      </c>
      <c r="W90" s="9" t="s">
        <v>1</v>
      </c>
      <c r="X90" s="9" t="s">
        <v>1</v>
      </c>
      <c r="Y90" s="9" t="s">
        <v>1</v>
      </c>
      <c r="Z90" s="10" t="s">
        <v>2</v>
      </c>
      <c r="AA90" s="10" t="s">
        <v>2</v>
      </c>
      <c r="AB90" s="70">
        <v>0</v>
      </c>
      <c r="AC90" s="87">
        <v>0</v>
      </c>
      <c r="AD90" s="70">
        <v>0</v>
      </c>
      <c r="AE90" s="87">
        <v>0</v>
      </c>
      <c r="AF90" s="71">
        <f t="shared" si="54"/>
        <v>14</v>
      </c>
      <c r="AG90" s="87">
        <v>0</v>
      </c>
      <c r="AH90" s="70">
        <v>0</v>
      </c>
      <c r="AI90" s="87">
        <v>0</v>
      </c>
      <c r="AJ90" s="70">
        <v>0</v>
      </c>
      <c r="AK90" s="87">
        <v>0</v>
      </c>
      <c r="AL90" s="70">
        <v>0</v>
      </c>
      <c r="AM90" s="87">
        <v>0</v>
      </c>
      <c r="AN90" s="70">
        <v>0</v>
      </c>
      <c r="AO90" s="87">
        <v>0</v>
      </c>
      <c r="AP90" s="8" t="s">
        <v>5</v>
      </c>
      <c r="AQ90" s="9" t="s">
        <v>1</v>
      </c>
      <c r="AR90" s="9" t="s">
        <v>1</v>
      </c>
      <c r="AS90" s="9" t="s">
        <v>1</v>
      </c>
      <c r="AT90" s="5" t="s">
        <v>0</v>
      </c>
      <c r="AU90" s="5" t="s">
        <v>0</v>
      </c>
      <c r="AV90" s="5"/>
      <c r="AW90" s="5"/>
      <c r="AX90" s="5"/>
      <c r="AY90" s="5"/>
      <c r="AZ90" s="5"/>
      <c r="BA90" s="5"/>
      <c r="BB90" s="5"/>
      <c r="BC90" s="5"/>
      <c r="BD90" s="5"/>
      <c r="BE90" s="5">
        <f t="shared" si="62"/>
        <v>30</v>
      </c>
      <c r="BF90" s="5">
        <f t="shared" si="55"/>
        <v>2</v>
      </c>
      <c r="BG90" s="5">
        <f t="shared" si="56"/>
        <v>6</v>
      </c>
      <c r="BH90" s="5">
        <f t="shared" si="57"/>
        <v>0</v>
      </c>
      <c r="BI90" s="5">
        <f t="shared" si="58"/>
        <v>0</v>
      </c>
      <c r="BJ90" s="5">
        <f t="shared" si="59"/>
        <v>2</v>
      </c>
      <c r="BK90" s="5">
        <f t="shared" si="60"/>
        <v>3</v>
      </c>
      <c r="BL90" s="5">
        <f t="shared" si="61"/>
        <v>43</v>
      </c>
    </row>
    <row r="91" spans="1:64" ht="30" customHeight="1">
      <c r="A91" s="92"/>
      <c r="B91" s="92"/>
      <c r="C91" s="98"/>
      <c r="D91" s="7" t="s">
        <v>139</v>
      </c>
      <c r="E91" s="87">
        <v>0</v>
      </c>
      <c r="F91" s="70">
        <v>0</v>
      </c>
      <c r="G91" s="87">
        <v>0</v>
      </c>
      <c r="H91" s="70">
        <v>0</v>
      </c>
      <c r="I91" s="87">
        <v>0</v>
      </c>
      <c r="J91" s="70">
        <v>0</v>
      </c>
      <c r="K91" s="87">
        <v>0</v>
      </c>
      <c r="L91" s="71">
        <f t="shared" si="63"/>
        <v>16</v>
      </c>
      <c r="M91" s="87">
        <v>0</v>
      </c>
      <c r="N91" s="70">
        <v>0</v>
      </c>
      <c r="O91" s="87">
        <v>0</v>
      </c>
      <c r="P91" s="70">
        <v>0</v>
      </c>
      <c r="Q91" s="87">
        <v>0</v>
      </c>
      <c r="R91" s="70">
        <v>0</v>
      </c>
      <c r="S91" s="87">
        <v>0</v>
      </c>
      <c r="T91" s="70">
        <v>0</v>
      </c>
      <c r="U91" s="8" t="s">
        <v>5</v>
      </c>
      <c r="V91" s="10" t="s">
        <v>2</v>
      </c>
      <c r="W91" s="9" t="s">
        <v>1</v>
      </c>
      <c r="X91" s="9" t="s">
        <v>1</v>
      </c>
      <c r="Y91" s="9" t="s">
        <v>1</v>
      </c>
      <c r="Z91" s="10" t="s">
        <v>2</v>
      </c>
      <c r="AA91" s="10" t="s">
        <v>2</v>
      </c>
      <c r="AB91" s="70">
        <v>0</v>
      </c>
      <c r="AC91" s="87">
        <v>0</v>
      </c>
      <c r="AD91" s="70">
        <v>0</v>
      </c>
      <c r="AE91" s="87">
        <v>0</v>
      </c>
      <c r="AF91" s="71">
        <f t="shared" si="54"/>
        <v>10</v>
      </c>
      <c r="AG91" s="87">
        <v>0</v>
      </c>
      <c r="AH91" s="70">
        <v>0</v>
      </c>
      <c r="AI91" s="87">
        <v>0</v>
      </c>
      <c r="AJ91" s="70">
        <v>0</v>
      </c>
      <c r="AK91" s="87">
        <v>0</v>
      </c>
      <c r="AL91" s="8" t="s">
        <v>5</v>
      </c>
      <c r="AM91" s="9" t="s">
        <v>1</v>
      </c>
      <c r="AN91" s="9" t="s">
        <v>1</v>
      </c>
      <c r="AO91" s="11" t="s">
        <v>3</v>
      </c>
      <c r="AP91" s="11" t="s">
        <v>3</v>
      </c>
      <c r="AQ91" s="68" t="s">
        <v>6</v>
      </c>
      <c r="AR91" s="68" t="s">
        <v>6</v>
      </c>
      <c r="AS91" s="68" t="s">
        <v>6</v>
      </c>
      <c r="AT91" s="68" t="s">
        <v>6</v>
      </c>
      <c r="AU91" s="5" t="s">
        <v>0</v>
      </c>
      <c r="AV91" s="5"/>
      <c r="AW91" s="5"/>
      <c r="AX91" s="5"/>
      <c r="AY91" s="5"/>
      <c r="AZ91" s="5"/>
      <c r="BA91" s="5"/>
      <c r="BB91" s="5"/>
      <c r="BC91" s="5"/>
      <c r="BD91" s="5"/>
      <c r="BE91" s="5">
        <f t="shared" si="62"/>
        <v>26</v>
      </c>
      <c r="BF91" s="5">
        <f t="shared" si="55"/>
        <v>2</v>
      </c>
      <c r="BG91" s="5">
        <f t="shared" si="56"/>
        <v>5</v>
      </c>
      <c r="BH91" s="5">
        <f t="shared" si="57"/>
        <v>2</v>
      </c>
      <c r="BI91" s="5">
        <f t="shared" si="58"/>
        <v>4</v>
      </c>
      <c r="BJ91" s="5">
        <f t="shared" si="59"/>
        <v>1</v>
      </c>
      <c r="BK91" s="5">
        <f t="shared" si="60"/>
        <v>3</v>
      </c>
      <c r="BL91" s="5">
        <f t="shared" si="61"/>
        <v>43</v>
      </c>
    </row>
    <row r="92" spans="1:64" ht="30" customHeight="1">
      <c r="A92" s="92"/>
      <c r="B92" s="93"/>
      <c r="C92" s="97"/>
      <c r="D92" s="7" t="s">
        <v>131</v>
      </c>
      <c r="E92" s="87">
        <v>0</v>
      </c>
      <c r="F92" s="70">
        <v>0</v>
      </c>
      <c r="G92" s="87">
        <v>0</v>
      </c>
      <c r="H92" s="70">
        <v>0</v>
      </c>
      <c r="I92" s="87">
        <v>0</v>
      </c>
      <c r="J92" s="70">
        <v>0</v>
      </c>
      <c r="K92" s="87">
        <v>0</v>
      </c>
      <c r="L92" s="71">
        <f t="shared" si="63"/>
        <v>16</v>
      </c>
      <c r="M92" s="87">
        <v>0</v>
      </c>
      <c r="N92" s="70">
        <v>0</v>
      </c>
      <c r="O92" s="87">
        <v>0</v>
      </c>
      <c r="P92" s="70">
        <v>0</v>
      </c>
      <c r="Q92" s="87">
        <v>0</v>
      </c>
      <c r="R92" s="70">
        <v>0</v>
      </c>
      <c r="S92" s="87">
        <v>0</v>
      </c>
      <c r="T92" s="70">
        <v>0</v>
      </c>
      <c r="U92" s="8" t="s">
        <v>5</v>
      </c>
      <c r="V92" s="10" t="s">
        <v>2</v>
      </c>
      <c r="W92" s="9" t="s">
        <v>1</v>
      </c>
      <c r="X92" s="9" t="s">
        <v>1</v>
      </c>
      <c r="Y92" s="9" t="s">
        <v>1</v>
      </c>
      <c r="Z92" s="10" t="s">
        <v>2</v>
      </c>
      <c r="AA92" s="10" t="s">
        <v>2</v>
      </c>
      <c r="AB92" s="70">
        <v>0</v>
      </c>
      <c r="AC92" s="87">
        <v>0</v>
      </c>
      <c r="AD92" s="70">
        <v>0</v>
      </c>
      <c r="AE92" s="87">
        <v>0</v>
      </c>
      <c r="AF92" s="71">
        <f t="shared" si="54"/>
        <v>9</v>
      </c>
      <c r="AG92" s="87">
        <v>0</v>
      </c>
      <c r="AH92" s="70">
        <v>0</v>
      </c>
      <c r="AI92" s="87">
        <v>0</v>
      </c>
      <c r="AJ92" s="70">
        <v>0</v>
      </c>
      <c r="AK92" s="8" t="s">
        <v>5</v>
      </c>
      <c r="AL92" s="9" t="s">
        <v>1</v>
      </c>
      <c r="AM92" s="9" t="s">
        <v>1</v>
      </c>
      <c r="AN92" s="11" t="s">
        <v>3</v>
      </c>
      <c r="AO92" s="11" t="s">
        <v>3</v>
      </c>
      <c r="AP92" s="68" t="s">
        <v>6</v>
      </c>
      <c r="AQ92" s="68" t="s">
        <v>6</v>
      </c>
      <c r="AR92" s="68" t="s">
        <v>6</v>
      </c>
      <c r="AS92" s="68" t="s">
        <v>6</v>
      </c>
      <c r="AT92" s="5" t="s">
        <v>0</v>
      </c>
      <c r="AU92" s="5" t="s">
        <v>0</v>
      </c>
      <c r="AV92" s="5"/>
      <c r="AW92" s="5"/>
      <c r="AX92" s="5"/>
      <c r="AY92" s="5"/>
      <c r="AZ92" s="5"/>
      <c r="BA92" s="5"/>
      <c r="BB92" s="5"/>
      <c r="BC92" s="5"/>
      <c r="BD92" s="5"/>
      <c r="BE92" s="5">
        <f t="shared" si="62"/>
        <v>25</v>
      </c>
      <c r="BF92" s="5">
        <f t="shared" si="55"/>
        <v>2</v>
      </c>
      <c r="BG92" s="5">
        <f t="shared" si="56"/>
        <v>5</v>
      </c>
      <c r="BH92" s="5">
        <f t="shared" si="57"/>
        <v>2</v>
      </c>
      <c r="BI92" s="5">
        <f t="shared" si="58"/>
        <v>4</v>
      </c>
      <c r="BJ92" s="5">
        <f t="shared" si="59"/>
        <v>2</v>
      </c>
      <c r="BK92" s="5">
        <f t="shared" si="60"/>
        <v>3</v>
      </c>
      <c r="BL92" s="5">
        <f t="shared" si="61"/>
        <v>43</v>
      </c>
    </row>
    <row r="93" spans="1:64" ht="54.75" customHeight="1">
      <c r="A93" s="92"/>
      <c r="B93" s="91" t="s">
        <v>55</v>
      </c>
      <c r="C93" s="5" t="s">
        <v>251</v>
      </c>
      <c r="D93" s="7" t="s">
        <v>149</v>
      </c>
      <c r="E93" s="87">
        <v>0</v>
      </c>
      <c r="F93" s="70">
        <v>0</v>
      </c>
      <c r="G93" s="87">
        <v>0</v>
      </c>
      <c r="H93" s="70">
        <v>0</v>
      </c>
      <c r="I93" s="87">
        <v>0</v>
      </c>
      <c r="J93" s="70">
        <v>0</v>
      </c>
      <c r="K93" s="87">
        <v>0</v>
      </c>
      <c r="L93" s="71">
        <v>12</v>
      </c>
      <c r="M93" s="87">
        <v>0</v>
      </c>
      <c r="N93" s="70">
        <v>0</v>
      </c>
      <c r="O93" s="87">
        <v>0</v>
      </c>
      <c r="P93" s="70">
        <v>0</v>
      </c>
      <c r="Q93" s="87">
        <v>0</v>
      </c>
      <c r="R93" s="70">
        <v>0</v>
      </c>
      <c r="S93" s="87">
        <v>0</v>
      </c>
      <c r="T93" s="70">
        <v>0</v>
      </c>
      <c r="U93" s="8" t="s">
        <v>5</v>
      </c>
      <c r="V93" s="10" t="s">
        <v>2</v>
      </c>
      <c r="W93" s="9" t="s">
        <v>1</v>
      </c>
      <c r="X93" s="9" t="s">
        <v>1</v>
      </c>
      <c r="Y93" s="9" t="s">
        <v>1</v>
      </c>
      <c r="Z93" s="10" t="s">
        <v>2</v>
      </c>
      <c r="AA93" s="10" t="s">
        <v>2</v>
      </c>
      <c r="AB93" s="70">
        <v>0</v>
      </c>
      <c r="AC93" s="87">
        <v>0</v>
      </c>
      <c r="AD93" s="70">
        <v>0</v>
      </c>
      <c r="AE93" s="87">
        <v>0</v>
      </c>
      <c r="AF93" s="71">
        <f t="shared" si="54"/>
        <v>16</v>
      </c>
      <c r="AG93" s="87">
        <v>0</v>
      </c>
      <c r="AH93" s="70">
        <v>0</v>
      </c>
      <c r="AI93" s="87">
        <v>0</v>
      </c>
      <c r="AJ93" s="70">
        <v>0</v>
      </c>
      <c r="AK93" s="87">
        <v>0</v>
      </c>
      <c r="AL93" s="70">
        <v>0</v>
      </c>
      <c r="AM93" s="87">
        <v>0</v>
      </c>
      <c r="AN93" s="70">
        <v>0</v>
      </c>
      <c r="AO93" s="87">
        <v>0</v>
      </c>
      <c r="AP93" s="70">
        <v>0</v>
      </c>
      <c r="AQ93" s="87">
        <v>0</v>
      </c>
      <c r="AR93" s="8" t="s">
        <v>5</v>
      </c>
      <c r="AS93" s="9" t="s">
        <v>1</v>
      </c>
      <c r="AT93" s="9" t="s">
        <v>1</v>
      </c>
      <c r="AU93" s="9" t="s">
        <v>1</v>
      </c>
      <c r="AV93" s="10" t="s">
        <v>2</v>
      </c>
      <c r="AW93" s="10" t="s">
        <v>2</v>
      </c>
      <c r="AX93" s="10" t="s">
        <v>2</v>
      </c>
      <c r="AY93" s="10" t="s">
        <v>2</v>
      </c>
      <c r="AZ93" s="10" t="s">
        <v>2</v>
      </c>
      <c r="BA93" s="10" t="s">
        <v>2</v>
      </c>
      <c r="BB93" s="10" t="s">
        <v>2</v>
      </c>
      <c r="BC93" s="10" t="s">
        <v>2</v>
      </c>
      <c r="BD93" s="10" t="s">
        <v>2</v>
      </c>
      <c r="BE93" s="5">
        <f t="shared" si="62"/>
        <v>32</v>
      </c>
      <c r="BF93" s="5">
        <f>COUNTIF(E93:BD93,"ЗТ")</f>
        <v>2</v>
      </c>
      <c r="BG93" s="5">
        <f>COUNTIF(E93:BD93,"Е")</f>
        <v>6</v>
      </c>
      <c r="BH93" s="5">
        <f>COUNTIF(E93:BD93,"П")</f>
        <v>0</v>
      </c>
      <c r="BI93" s="5">
        <f>COUNTIF(E93:BD93,"ПА")</f>
        <v>0</v>
      </c>
      <c r="BJ93" s="5">
        <f>COUNTIF(E93:BD93,"А")</f>
        <v>0</v>
      </c>
      <c r="BK93" s="5">
        <f>COUNTIF(E93:BD93,"К")</f>
        <v>12</v>
      </c>
      <c r="BL93" s="5">
        <f>SUM(BE93:BK93)</f>
        <v>52</v>
      </c>
    </row>
    <row r="94" spans="1:64" ht="30" customHeight="1">
      <c r="A94" s="92"/>
      <c r="B94" s="92"/>
      <c r="C94" s="96">
        <v>2</v>
      </c>
      <c r="D94" s="7" t="s">
        <v>122</v>
      </c>
      <c r="E94" s="87">
        <v>0</v>
      </c>
      <c r="F94" s="70">
        <v>0</v>
      </c>
      <c r="G94" s="87">
        <v>0</v>
      </c>
      <c r="H94" s="70">
        <v>0</v>
      </c>
      <c r="I94" s="87">
        <v>0</v>
      </c>
      <c r="J94" s="70">
        <v>0</v>
      </c>
      <c r="K94" s="87">
        <v>0</v>
      </c>
      <c r="L94" s="71">
        <f t="shared" si="63"/>
        <v>16</v>
      </c>
      <c r="M94" s="87">
        <v>0</v>
      </c>
      <c r="N94" s="70">
        <v>0</v>
      </c>
      <c r="O94" s="87">
        <v>0</v>
      </c>
      <c r="P94" s="70">
        <v>0</v>
      </c>
      <c r="Q94" s="87">
        <v>0</v>
      </c>
      <c r="R94" s="70">
        <v>0</v>
      </c>
      <c r="S94" s="87">
        <v>0</v>
      </c>
      <c r="T94" s="70">
        <v>0</v>
      </c>
      <c r="U94" s="8" t="s">
        <v>5</v>
      </c>
      <c r="V94" s="10" t="s">
        <v>2</v>
      </c>
      <c r="W94" s="9" t="s">
        <v>1</v>
      </c>
      <c r="X94" s="9" t="s">
        <v>1</v>
      </c>
      <c r="Y94" s="9" t="s">
        <v>1</v>
      </c>
      <c r="Z94" s="10" t="s">
        <v>2</v>
      </c>
      <c r="AA94" s="11" t="s">
        <v>3</v>
      </c>
      <c r="AB94" s="11" t="s">
        <v>3</v>
      </c>
      <c r="AC94" s="11" t="s">
        <v>3</v>
      </c>
      <c r="AD94" s="11" t="s">
        <v>3</v>
      </c>
      <c r="AE94" s="68" t="s">
        <v>6</v>
      </c>
      <c r="AF94" s="68" t="s">
        <v>6</v>
      </c>
      <c r="AG94" s="68" t="s">
        <v>6</v>
      </c>
      <c r="AH94" s="68" t="s">
        <v>6</v>
      </c>
      <c r="AI94" s="68" t="s">
        <v>6</v>
      </c>
      <c r="AJ94" s="68" t="s">
        <v>6</v>
      </c>
      <c r="AK94" s="68" t="s">
        <v>6</v>
      </c>
      <c r="AL94" s="68" t="s">
        <v>6</v>
      </c>
      <c r="AM94" s="68" t="s">
        <v>6</v>
      </c>
      <c r="AN94" s="68" t="s">
        <v>6</v>
      </c>
      <c r="AO94" s="68" t="s">
        <v>6</v>
      </c>
      <c r="AP94" s="68" t="s">
        <v>6</v>
      </c>
      <c r="AQ94" s="5" t="s">
        <v>0</v>
      </c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>
        <f>COUNTIF(E94:BD94,"0")+1</f>
        <v>16</v>
      </c>
      <c r="BF94" s="5">
        <f>COUNTIF(E94:BD94,"ЗТ")</f>
        <v>1</v>
      </c>
      <c r="BG94" s="5">
        <f>COUNTIF(E94:BD94,"Е")</f>
        <v>3</v>
      </c>
      <c r="BH94" s="5">
        <f>COUNTIF(E94:BD94,"П")</f>
        <v>4</v>
      </c>
      <c r="BI94" s="5">
        <f>COUNTIF(E94:BD94,"ПА")</f>
        <v>12</v>
      </c>
      <c r="BJ94" s="5">
        <f>COUNTIF(E94:BD94,"А")</f>
        <v>1</v>
      </c>
      <c r="BK94" s="5">
        <f>COUNTIF(E94:BD94,"К")</f>
        <v>2</v>
      </c>
      <c r="BL94" s="5">
        <f>SUM(BE94:BK94)</f>
        <v>39</v>
      </c>
    </row>
    <row r="95" spans="1:64" ht="30" customHeight="1">
      <c r="A95" s="92"/>
      <c r="B95" s="92"/>
      <c r="C95" s="98"/>
      <c r="D95" s="7" t="s">
        <v>85</v>
      </c>
      <c r="E95" s="11" t="s">
        <v>3</v>
      </c>
      <c r="F95" s="11" t="s">
        <v>3</v>
      </c>
      <c r="G95" s="11" t="s">
        <v>3</v>
      </c>
      <c r="H95" s="11" t="s">
        <v>3</v>
      </c>
      <c r="I95" s="11" t="s">
        <v>3</v>
      </c>
      <c r="J95" s="11" t="s">
        <v>3</v>
      </c>
      <c r="K95" s="11" t="s">
        <v>3</v>
      </c>
      <c r="L95" s="11" t="s">
        <v>3</v>
      </c>
      <c r="M95" s="68" t="s">
        <v>6</v>
      </c>
      <c r="N95" s="68" t="s">
        <v>6</v>
      </c>
      <c r="O95" s="68" t="s">
        <v>6</v>
      </c>
      <c r="P95" s="68" t="s">
        <v>6</v>
      </c>
      <c r="Q95" s="68" t="s">
        <v>6</v>
      </c>
      <c r="R95" s="68" t="s">
        <v>6</v>
      </c>
      <c r="S95" s="68" t="s">
        <v>6</v>
      </c>
      <c r="T95" s="68" t="s">
        <v>6</v>
      </c>
      <c r="U95" s="5" t="s">
        <v>0</v>
      </c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>
        <f>COUNTIF(E95:BD95,"0")</f>
        <v>0</v>
      </c>
      <c r="BF95" s="5">
        <f>COUNTIF(E95:BD95,"ЗТ")</f>
        <v>0</v>
      </c>
      <c r="BG95" s="5">
        <f>COUNTIF(E95:BD95,"Е")</f>
        <v>0</v>
      </c>
      <c r="BH95" s="5">
        <f>COUNTIF(E95:BD95,"П")</f>
        <v>8</v>
      </c>
      <c r="BI95" s="5">
        <f>COUNTIF(E95:BD95,"ПА")</f>
        <v>8</v>
      </c>
      <c r="BJ95" s="5">
        <f>COUNTIF(E95:BD95,"А")</f>
        <v>1</v>
      </c>
      <c r="BK95" s="5">
        <f>COUNTIF(E95:BD95,"К")</f>
        <v>0</v>
      </c>
      <c r="BL95" s="5">
        <f>SUM(BE95:BK95)</f>
        <v>17</v>
      </c>
    </row>
    <row r="96" spans="1:64" ht="30" customHeight="1">
      <c r="A96" s="92"/>
      <c r="B96" s="92"/>
      <c r="C96" s="98"/>
      <c r="D96" s="7" t="s">
        <v>136</v>
      </c>
      <c r="E96" s="11" t="s">
        <v>3</v>
      </c>
      <c r="F96" s="11" t="s">
        <v>3</v>
      </c>
      <c r="G96" s="11" t="s">
        <v>3</v>
      </c>
      <c r="H96" s="11" t="s">
        <v>3</v>
      </c>
      <c r="I96" s="11" t="s">
        <v>3</v>
      </c>
      <c r="J96" s="11" t="s">
        <v>3</v>
      </c>
      <c r="K96" s="68" t="s">
        <v>6</v>
      </c>
      <c r="L96" s="68" t="s">
        <v>6</v>
      </c>
      <c r="M96" s="68" t="s">
        <v>6</v>
      </c>
      <c r="N96" s="68" t="s">
        <v>6</v>
      </c>
      <c r="O96" s="68" t="s">
        <v>6</v>
      </c>
      <c r="P96" s="68" t="s">
        <v>6</v>
      </c>
      <c r="Q96" s="68" t="s">
        <v>6</v>
      </c>
      <c r="R96" s="68" t="s">
        <v>6</v>
      </c>
      <c r="S96" s="68" t="s">
        <v>6</v>
      </c>
      <c r="T96" s="68" t="s">
        <v>6</v>
      </c>
      <c r="U96" s="5" t="s">
        <v>0</v>
      </c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>
        <f>COUNTIF(E96:BD96,"0")</f>
        <v>0</v>
      </c>
      <c r="BF96" s="5">
        <f>COUNTIF(E96:BD96,"ЗТ")</f>
        <v>0</v>
      </c>
      <c r="BG96" s="5">
        <f>COUNTIF(E96:BD96,"Е")</f>
        <v>0</v>
      </c>
      <c r="BH96" s="5">
        <f>COUNTIF(E96:BD96,"П")</f>
        <v>6</v>
      </c>
      <c r="BI96" s="5">
        <f>COUNTIF(E96:BD96,"ПА")</f>
        <v>10</v>
      </c>
      <c r="BJ96" s="5">
        <f>COUNTIF(E96:BD96,"А")</f>
        <v>1</v>
      </c>
      <c r="BK96" s="5">
        <f>COUNTIF(E96:BD96,"К")</f>
        <v>0</v>
      </c>
      <c r="BL96" s="5">
        <f>SUM(BE96:BK96)</f>
        <v>17</v>
      </c>
    </row>
    <row r="97" spans="1:64" ht="30" customHeight="1">
      <c r="A97" s="93"/>
      <c r="B97" s="93"/>
      <c r="C97" s="97"/>
      <c r="D97" s="7" t="s">
        <v>121</v>
      </c>
      <c r="E97" s="11" t="s">
        <v>3</v>
      </c>
      <c r="F97" s="11" t="s">
        <v>3</v>
      </c>
      <c r="G97" s="11" t="s">
        <v>3</v>
      </c>
      <c r="H97" s="11" t="s">
        <v>3</v>
      </c>
      <c r="I97" s="68" t="s">
        <v>6</v>
      </c>
      <c r="J97" s="68" t="s">
        <v>6</v>
      </c>
      <c r="K97" s="68" t="s">
        <v>6</v>
      </c>
      <c r="L97" s="68" t="s">
        <v>6</v>
      </c>
      <c r="M97" s="68" t="s">
        <v>6</v>
      </c>
      <c r="N97" s="68" t="s">
        <v>6</v>
      </c>
      <c r="O97" s="68" t="s">
        <v>6</v>
      </c>
      <c r="P97" s="68" t="s">
        <v>6</v>
      </c>
      <c r="Q97" s="68" t="s">
        <v>6</v>
      </c>
      <c r="R97" s="68" t="s">
        <v>6</v>
      </c>
      <c r="S97" s="68" t="s">
        <v>6</v>
      </c>
      <c r="T97" s="68" t="s">
        <v>6</v>
      </c>
      <c r="U97" s="5" t="s">
        <v>0</v>
      </c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>
        <f>COUNTIF(E97:BD97,"0")</f>
        <v>0</v>
      </c>
      <c r="BF97" s="5">
        <f>COUNTIF(E97:BD97,"ЗТ")</f>
        <v>0</v>
      </c>
      <c r="BG97" s="5">
        <f>COUNTIF(E97:BD97,"Е")</f>
        <v>0</v>
      </c>
      <c r="BH97" s="5">
        <f>COUNTIF(E97:BD97,"П")</f>
        <v>4</v>
      </c>
      <c r="BI97" s="5">
        <f>COUNTIF(E97:BD97,"ПА")</f>
        <v>12</v>
      </c>
      <c r="BJ97" s="5">
        <f>COUNTIF(E97:BD97,"А")</f>
        <v>1</v>
      </c>
      <c r="BK97" s="5">
        <f>COUNTIF(E97:BD97,"К")</f>
        <v>0</v>
      </c>
      <c r="BL97" s="5">
        <f>SUM(BE97:BK97)</f>
        <v>17</v>
      </c>
    </row>
    <row r="98" spans="1:64" ht="55.5" customHeight="1">
      <c r="A98" s="6" t="s">
        <v>21</v>
      </c>
      <c r="B98" s="6" t="s">
        <v>62</v>
      </c>
      <c r="C98" s="5">
        <v>3</v>
      </c>
      <c r="D98" s="7" t="s">
        <v>69</v>
      </c>
      <c r="E98" s="87">
        <v>0</v>
      </c>
      <c r="F98" s="70">
        <v>0</v>
      </c>
      <c r="G98" s="87">
        <v>0</v>
      </c>
      <c r="H98" s="5" t="s">
        <v>4</v>
      </c>
      <c r="I98" s="87">
        <v>0</v>
      </c>
      <c r="J98" s="70">
        <v>0</v>
      </c>
      <c r="K98" s="86" t="s">
        <v>4</v>
      </c>
      <c r="L98" s="70">
        <v>0</v>
      </c>
      <c r="M98" s="87">
        <v>0</v>
      </c>
      <c r="N98" s="5" t="s">
        <v>4</v>
      </c>
      <c r="O98" s="87">
        <v>0</v>
      </c>
      <c r="P98" s="70">
        <v>0</v>
      </c>
      <c r="Q98" s="86" t="s">
        <v>4</v>
      </c>
      <c r="R98" s="70">
        <v>0</v>
      </c>
      <c r="S98" s="87">
        <v>0</v>
      </c>
      <c r="T98" s="70">
        <v>0</v>
      </c>
      <c r="U98" s="70">
        <v>0</v>
      </c>
      <c r="V98" s="70">
        <v>0</v>
      </c>
      <c r="W98" s="9" t="s">
        <v>1</v>
      </c>
      <c r="X98" s="9" t="s">
        <v>1</v>
      </c>
      <c r="Y98" s="9" t="s">
        <v>1</v>
      </c>
      <c r="Z98" s="10" t="s">
        <v>2</v>
      </c>
      <c r="AA98" s="10" t="s">
        <v>2</v>
      </c>
      <c r="AB98" s="5" t="s">
        <v>4</v>
      </c>
      <c r="AC98" s="87">
        <v>0</v>
      </c>
      <c r="AD98" s="5" t="s">
        <v>4</v>
      </c>
      <c r="AE98" s="87">
        <v>0</v>
      </c>
      <c r="AF98" s="5" t="s">
        <v>4</v>
      </c>
      <c r="AG98" s="87">
        <v>0</v>
      </c>
      <c r="AH98" s="70">
        <v>0</v>
      </c>
      <c r="AI98" s="87">
        <v>0</v>
      </c>
      <c r="AJ98" s="70">
        <v>0</v>
      </c>
      <c r="AK98" s="9" t="s">
        <v>1</v>
      </c>
      <c r="AL98" s="9" t="s">
        <v>1</v>
      </c>
      <c r="AM98" s="9" t="s">
        <v>1</v>
      </c>
      <c r="AN98" s="68" t="s">
        <v>6</v>
      </c>
      <c r="AO98" s="68" t="s">
        <v>6</v>
      </c>
      <c r="AP98" s="68" t="s">
        <v>6</v>
      </c>
      <c r="AQ98" s="68" t="s">
        <v>6</v>
      </c>
      <c r="AR98" s="68" t="s">
        <v>6</v>
      </c>
      <c r="AS98" s="68" t="s">
        <v>6</v>
      </c>
      <c r="AT98" s="5" t="s">
        <v>0</v>
      </c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>
        <f>COUNTIF(E98:BD98,"0")+COUNTIF(E98:BD98,"У")</f>
        <v>27</v>
      </c>
      <c r="BF98" s="5">
        <f t="shared" si="55"/>
        <v>0</v>
      </c>
      <c r="BG98" s="5">
        <f t="shared" si="56"/>
        <v>6</v>
      </c>
      <c r="BH98" s="5">
        <f t="shared" si="57"/>
        <v>0</v>
      </c>
      <c r="BI98" s="5">
        <f t="shared" si="58"/>
        <v>6</v>
      </c>
      <c r="BJ98" s="5">
        <f t="shared" si="59"/>
        <v>1</v>
      </c>
      <c r="BK98" s="5">
        <f t="shared" si="60"/>
        <v>2</v>
      </c>
      <c r="BL98" s="5">
        <f t="shared" si="61"/>
        <v>42</v>
      </c>
    </row>
    <row r="99" spans="1:64" ht="24" customHeight="1">
      <c r="A99" s="99" t="s">
        <v>247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</row>
    <row r="100" spans="1:64" ht="19.5" customHeight="1">
      <c r="A100" s="94" t="s">
        <v>250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</row>
    <row r="101" spans="1:64" ht="30" customHeight="1">
      <c r="A101" s="91" t="s">
        <v>7</v>
      </c>
      <c r="B101" s="91" t="s">
        <v>62</v>
      </c>
      <c r="C101" s="96" t="s">
        <v>251</v>
      </c>
      <c r="D101" s="7" t="s">
        <v>255</v>
      </c>
      <c r="E101" s="87">
        <v>0</v>
      </c>
      <c r="F101" s="70">
        <v>0</v>
      </c>
      <c r="G101" s="87">
        <v>0</v>
      </c>
      <c r="H101" s="70">
        <v>0</v>
      </c>
      <c r="I101" s="87">
        <v>0</v>
      </c>
      <c r="J101" s="70">
        <v>0</v>
      </c>
      <c r="K101" s="87">
        <v>0</v>
      </c>
      <c r="L101" s="71">
        <v>12</v>
      </c>
      <c r="M101" s="87">
        <v>0</v>
      </c>
      <c r="N101" s="70">
        <v>0</v>
      </c>
      <c r="O101" s="87">
        <v>0</v>
      </c>
      <c r="P101" s="70">
        <v>0</v>
      </c>
      <c r="Q101" s="87">
        <v>0</v>
      </c>
      <c r="R101" s="70">
        <v>0</v>
      </c>
      <c r="S101" s="87">
        <v>0</v>
      </c>
      <c r="T101" s="70">
        <v>0</v>
      </c>
      <c r="U101" s="8" t="s">
        <v>5</v>
      </c>
      <c r="V101" s="10" t="s">
        <v>2</v>
      </c>
      <c r="W101" s="9" t="s">
        <v>1</v>
      </c>
      <c r="X101" s="9" t="s">
        <v>1</v>
      </c>
      <c r="Y101" s="9" t="s">
        <v>1</v>
      </c>
      <c r="Z101" s="10" t="s">
        <v>2</v>
      </c>
      <c r="AA101" s="10" t="s">
        <v>2</v>
      </c>
      <c r="AB101" s="70">
        <v>0</v>
      </c>
      <c r="AC101" s="87">
        <v>0</v>
      </c>
      <c r="AD101" s="70">
        <v>0</v>
      </c>
      <c r="AE101" s="87">
        <v>0</v>
      </c>
      <c r="AF101" s="71">
        <f aca="true" t="shared" si="64" ref="AF101:AF107">COUNTIF(AB101:AE101,0)+COUNTIF(AG101:AU101,0)+1</f>
        <v>14</v>
      </c>
      <c r="AG101" s="87">
        <v>0</v>
      </c>
      <c r="AH101" s="70">
        <v>0</v>
      </c>
      <c r="AI101" s="87">
        <v>0</v>
      </c>
      <c r="AJ101" s="70">
        <v>0</v>
      </c>
      <c r="AK101" s="87">
        <v>0</v>
      </c>
      <c r="AL101" s="70">
        <v>0</v>
      </c>
      <c r="AM101" s="87">
        <v>0</v>
      </c>
      <c r="AN101" s="70">
        <v>0</v>
      </c>
      <c r="AO101" s="87">
        <v>0</v>
      </c>
      <c r="AP101" s="8" t="s">
        <v>5</v>
      </c>
      <c r="AQ101" s="9" t="s">
        <v>1</v>
      </c>
      <c r="AR101" s="9" t="s">
        <v>1</v>
      </c>
      <c r="AS101" s="9" t="s">
        <v>1</v>
      </c>
      <c r="AT101" s="11" t="s">
        <v>3</v>
      </c>
      <c r="AU101" s="11" t="s">
        <v>3</v>
      </c>
      <c r="AV101" s="10" t="s">
        <v>2</v>
      </c>
      <c r="AW101" s="10" t="s">
        <v>2</v>
      </c>
      <c r="AX101" s="10" t="s">
        <v>2</v>
      </c>
      <c r="AY101" s="10" t="s">
        <v>2</v>
      </c>
      <c r="AZ101" s="10" t="s">
        <v>2</v>
      </c>
      <c r="BA101" s="10" t="s">
        <v>2</v>
      </c>
      <c r="BB101" s="10" t="s">
        <v>2</v>
      </c>
      <c r="BC101" s="10" t="s">
        <v>2</v>
      </c>
      <c r="BD101" s="10" t="s">
        <v>2</v>
      </c>
      <c r="BE101" s="5">
        <f>COUNTIF(E101:BD101,"0")+2</f>
        <v>30</v>
      </c>
      <c r="BF101" s="5">
        <f aca="true" t="shared" si="65" ref="BF101:BF106">COUNTIF(E101:BD101,"ЗТ")</f>
        <v>2</v>
      </c>
      <c r="BG101" s="5">
        <f aca="true" t="shared" si="66" ref="BG101:BG106">COUNTIF(E101:BD101,"Е")</f>
        <v>6</v>
      </c>
      <c r="BH101" s="5">
        <f aca="true" t="shared" si="67" ref="BH101:BH106">COUNTIF(E101:BD101,"П")</f>
        <v>2</v>
      </c>
      <c r="BI101" s="5">
        <f aca="true" t="shared" si="68" ref="BI101:BI106">COUNTIF(E101:BD101,"ПА")</f>
        <v>0</v>
      </c>
      <c r="BJ101" s="5">
        <f aca="true" t="shared" si="69" ref="BJ101:BJ106">COUNTIF(E101:BD101,"А")</f>
        <v>0</v>
      </c>
      <c r="BK101" s="5">
        <f aca="true" t="shared" si="70" ref="BK101:BK106">COUNTIF(E101:BD101,"К")</f>
        <v>12</v>
      </c>
      <c r="BL101" s="5">
        <f aca="true" t="shared" si="71" ref="BL101:BL106">SUM(BE101:BK101)</f>
        <v>52</v>
      </c>
    </row>
    <row r="102" spans="1:64" ht="30" customHeight="1">
      <c r="A102" s="92"/>
      <c r="B102" s="92"/>
      <c r="C102" s="97"/>
      <c r="D102" s="7" t="s">
        <v>16</v>
      </c>
      <c r="E102" s="87">
        <v>0</v>
      </c>
      <c r="F102" s="70">
        <v>0</v>
      </c>
      <c r="G102" s="87">
        <v>0</v>
      </c>
      <c r="H102" s="70">
        <v>0</v>
      </c>
      <c r="I102" s="87">
        <v>0</v>
      </c>
      <c r="J102" s="70">
        <v>0</v>
      </c>
      <c r="K102" s="87">
        <v>0</v>
      </c>
      <c r="L102" s="71">
        <v>12</v>
      </c>
      <c r="M102" s="87">
        <v>0</v>
      </c>
      <c r="N102" s="70">
        <v>0</v>
      </c>
      <c r="O102" s="87">
        <v>0</v>
      </c>
      <c r="P102" s="70">
        <v>0</v>
      </c>
      <c r="Q102" s="87">
        <v>0</v>
      </c>
      <c r="R102" s="70">
        <v>0</v>
      </c>
      <c r="S102" s="87">
        <v>0</v>
      </c>
      <c r="T102" s="70">
        <v>0</v>
      </c>
      <c r="U102" s="8" t="s">
        <v>5</v>
      </c>
      <c r="V102" s="10" t="s">
        <v>2</v>
      </c>
      <c r="W102" s="9" t="s">
        <v>1</v>
      </c>
      <c r="X102" s="9" t="s">
        <v>1</v>
      </c>
      <c r="Y102" s="9" t="s">
        <v>1</v>
      </c>
      <c r="Z102" s="10" t="s">
        <v>2</v>
      </c>
      <c r="AA102" s="10" t="s">
        <v>2</v>
      </c>
      <c r="AB102" s="70">
        <v>0</v>
      </c>
      <c r="AC102" s="87">
        <v>0</v>
      </c>
      <c r="AD102" s="70">
        <v>0</v>
      </c>
      <c r="AE102" s="87">
        <v>0</v>
      </c>
      <c r="AF102" s="71">
        <f t="shared" si="64"/>
        <v>11</v>
      </c>
      <c r="AG102" s="87">
        <v>0</v>
      </c>
      <c r="AH102" s="70">
        <v>0</v>
      </c>
      <c r="AI102" s="87">
        <v>0</v>
      </c>
      <c r="AJ102" s="70">
        <v>0</v>
      </c>
      <c r="AK102" s="87">
        <v>0</v>
      </c>
      <c r="AL102" s="70">
        <v>0</v>
      </c>
      <c r="AM102" s="8" t="s">
        <v>5</v>
      </c>
      <c r="AN102" s="9" t="s">
        <v>1</v>
      </c>
      <c r="AO102" s="9" t="s">
        <v>1</v>
      </c>
      <c r="AP102" s="9" t="s">
        <v>1</v>
      </c>
      <c r="AQ102" s="11" t="s">
        <v>3</v>
      </c>
      <c r="AR102" s="11" t="s">
        <v>3</v>
      </c>
      <c r="AS102" s="11" t="s">
        <v>3</v>
      </c>
      <c r="AT102" s="11" t="s">
        <v>3</v>
      </c>
      <c r="AU102" s="11" t="s">
        <v>3</v>
      </c>
      <c r="AV102" s="10" t="s">
        <v>2</v>
      </c>
      <c r="AW102" s="10" t="s">
        <v>2</v>
      </c>
      <c r="AX102" s="10" t="s">
        <v>2</v>
      </c>
      <c r="AY102" s="10" t="s">
        <v>2</v>
      </c>
      <c r="AZ102" s="10" t="s">
        <v>2</v>
      </c>
      <c r="BA102" s="10" t="s">
        <v>2</v>
      </c>
      <c r="BB102" s="10" t="s">
        <v>2</v>
      </c>
      <c r="BC102" s="10" t="s">
        <v>2</v>
      </c>
      <c r="BD102" s="10" t="s">
        <v>2</v>
      </c>
      <c r="BE102" s="5">
        <f aca="true" t="shared" si="72" ref="BE102:BE107">COUNTIF(E102:BD102,"0")+2</f>
        <v>27</v>
      </c>
      <c r="BF102" s="5">
        <f t="shared" si="65"/>
        <v>2</v>
      </c>
      <c r="BG102" s="5">
        <f t="shared" si="66"/>
        <v>6</v>
      </c>
      <c r="BH102" s="5">
        <f t="shared" si="67"/>
        <v>5</v>
      </c>
      <c r="BI102" s="5">
        <f t="shared" si="68"/>
        <v>0</v>
      </c>
      <c r="BJ102" s="5">
        <f t="shared" si="69"/>
        <v>0</v>
      </c>
      <c r="BK102" s="5">
        <f t="shared" si="70"/>
        <v>12</v>
      </c>
      <c r="BL102" s="5">
        <f t="shared" si="71"/>
        <v>52</v>
      </c>
    </row>
    <row r="103" spans="1:64" ht="30" customHeight="1">
      <c r="A103" s="92"/>
      <c r="B103" s="92"/>
      <c r="C103" s="96">
        <v>2</v>
      </c>
      <c r="D103" s="7" t="s">
        <v>256</v>
      </c>
      <c r="E103" s="87">
        <v>0</v>
      </c>
      <c r="F103" s="70">
        <v>0</v>
      </c>
      <c r="G103" s="87">
        <v>0</v>
      </c>
      <c r="H103" s="70">
        <v>0</v>
      </c>
      <c r="I103" s="87">
        <v>0</v>
      </c>
      <c r="J103" s="70">
        <v>0</v>
      </c>
      <c r="K103" s="87">
        <v>0</v>
      </c>
      <c r="L103" s="71">
        <f>COUNTIF(E103:K103,0)+COUNTIF(M103:T103,0)+1</f>
        <v>16</v>
      </c>
      <c r="M103" s="87">
        <v>0</v>
      </c>
      <c r="N103" s="70">
        <v>0</v>
      </c>
      <c r="O103" s="87">
        <v>0</v>
      </c>
      <c r="P103" s="70">
        <v>0</v>
      </c>
      <c r="Q103" s="87">
        <v>0</v>
      </c>
      <c r="R103" s="70">
        <v>0</v>
      </c>
      <c r="S103" s="87">
        <v>0</v>
      </c>
      <c r="T103" s="70">
        <v>0</v>
      </c>
      <c r="U103" s="8" t="s">
        <v>5</v>
      </c>
      <c r="V103" s="10" t="s">
        <v>2</v>
      </c>
      <c r="W103" s="9" t="s">
        <v>1</v>
      </c>
      <c r="X103" s="9" t="s">
        <v>1</v>
      </c>
      <c r="Y103" s="9" t="s">
        <v>1</v>
      </c>
      <c r="Z103" s="10" t="s">
        <v>2</v>
      </c>
      <c r="AA103" s="10" t="s">
        <v>2</v>
      </c>
      <c r="AB103" s="70">
        <v>0</v>
      </c>
      <c r="AC103" s="87">
        <v>0</v>
      </c>
      <c r="AD103" s="70">
        <v>0</v>
      </c>
      <c r="AE103" s="87">
        <v>0</v>
      </c>
      <c r="AF103" s="71">
        <f t="shared" si="64"/>
        <v>14</v>
      </c>
      <c r="AG103" s="87">
        <v>0</v>
      </c>
      <c r="AH103" s="70">
        <v>0</v>
      </c>
      <c r="AI103" s="87">
        <v>0</v>
      </c>
      <c r="AJ103" s="70">
        <v>0</v>
      </c>
      <c r="AK103" s="87">
        <v>0</v>
      </c>
      <c r="AL103" s="70">
        <v>0</v>
      </c>
      <c r="AM103" s="87">
        <v>0</v>
      </c>
      <c r="AN103" s="70">
        <v>0</v>
      </c>
      <c r="AO103" s="87">
        <v>0</v>
      </c>
      <c r="AP103" s="8" t="s">
        <v>5</v>
      </c>
      <c r="AQ103" s="9" t="s">
        <v>1</v>
      </c>
      <c r="AR103" s="9" t="s">
        <v>1</v>
      </c>
      <c r="AS103" s="9" t="s">
        <v>1</v>
      </c>
      <c r="AT103" s="11" t="s">
        <v>3</v>
      </c>
      <c r="AU103" s="11" t="s">
        <v>3</v>
      </c>
      <c r="AV103" s="10" t="s">
        <v>2</v>
      </c>
      <c r="AW103" s="10" t="s">
        <v>2</v>
      </c>
      <c r="AX103" s="10" t="s">
        <v>2</v>
      </c>
      <c r="AY103" s="10" t="s">
        <v>2</v>
      </c>
      <c r="AZ103" s="10" t="s">
        <v>2</v>
      </c>
      <c r="BA103" s="10" t="s">
        <v>2</v>
      </c>
      <c r="BB103" s="10" t="s">
        <v>2</v>
      </c>
      <c r="BC103" s="10" t="s">
        <v>2</v>
      </c>
      <c r="BD103" s="10" t="s">
        <v>2</v>
      </c>
      <c r="BE103" s="5">
        <f t="shared" si="72"/>
        <v>30</v>
      </c>
      <c r="BF103" s="5">
        <f t="shared" si="65"/>
        <v>2</v>
      </c>
      <c r="BG103" s="5">
        <f t="shared" si="66"/>
        <v>6</v>
      </c>
      <c r="BH103" s="5">
        <f t="shared" si="67"/>
        <v>2</v>
      </c>
      <c r="BI103" s="5">
        <f t="shared" si="68"/>
        <v>0</v>
      </c>
      <c r="BJ103" s="5">
        <f t="shared" si="69"/>
        <v>0</v>
      </c>
      <c r="BK103" s="5">
        <f t="shared" si="70"/>
        <v>12</v>
      </c>
      <c r="BL103" s="5">
        <f t="shared" si="71"/>
        <v>52</v>
      </c>
    </row>
    <row r="104" spans="1:64" ht="30" customHeight="1">
      <c r="A104" s="92"/>
      <c r="B104" s="92"/>
      <c r="C104" s="97"/>
      <c r="D104" s="7" t="s">
        <v>15</v>
      </c>
      <c r="E104" s="87">
        <v>0</v>
      </c>
      <c r="F104" s="70">
        <v>0</v>
      </c>
      <c r="G104" s="87">
        <v>0</v>
      </c>
      <c r="H104" s="70">
        <v>0</v>
      </c>
      <c r="I104" s="87">
        <v>0</v>
      </c>
      <c r="J104" s="70">
        <v>0</v>
      </c>
      <c r="K104" s="87">
        <v>0</v>
      </c>
      <c r="L104" s="71">
        <f>COUNTIF(E104:K104,0)+COUNTIF(M104:T104,0)+1</f>
        <v>16</v>
      </c>
      <c r="M104" s="87">
        <v>0</v>
      </c>
      <c r="N104" s="70">
        <v>0</v>
      </c>
      <c r="O104" s="87">
        <v>0</v>
      </c>
      <c r="P104" s="70">
        <v>0</v>
      </c>
      <c r="Q104" s="87">
        <v>0</v>
      </c>
      <c r="R104" s="70">
        <v>0</v>
      </c>
      <c r="S104" s="87">
        <v>0</v>
      </c>
      <c r="T104" s="70">
        <v>0</v>
      </c>
      <c r="U104" s="8" t="s">
        <v>5</v>
      </c>
      <c r="V104" s="10" t="s">
        <v>2</v>
      </c>
      <c r="W104" s="9" t="s">
        <v>1</v>
      </c>
      <c r="X104" s="9" t="s">
        <v>1</v>
      </c>
      <c r="Y104" s="9" t="s">
        <v>1</v>
      </c>
      <c r="Z104" s="10" t="s">
        <v>2</v>
      </c>
      <c r="AA104" s="10" t="s">
        <v>2</v>
      </c>
      <c r="AB104" s="70">
        <v>0</v>
      </c>
      <c r="AC104" s="87">
        <v>0</v>
      </c>
      <c r="AD104" s="70">
        <v>0</v>
      </c>
      <c r="AE104" s="87">
        <v>0</v>
      </c>
      <c r="AF104" s="71">
        <f t="shared" si="64"/>
        <v>11</v>
      </c>
      <c r="AG104" s="87">
        <v>0</v>
      </c>
      <c r="AH104" s="70">
        <v>0</v>
      </c>
      <c r="AI104" s="87">
        <v>0</v>
      </c>
      <c r="AJ104" s="70">
        <v>0</v>
      </c>
      <c r="AK104" s="87">
        <v>0</v>
      </c>
      <c r="AL104" s="70">
        <v>0</v>
      </c>
      <c r="AM104" s="8" t="s">
        <v>5</v>
      </c>
      <c r="AN104" s="9" t="s">
        <v>1</v>
      </c>
      <c r="AO104" s="9" t="s">
        <v>1</v>
      </c>
      <c r="AP104" s="9" t="s">
        <v>1</v>
      </c>
      <c r="AQ104" s="11" t="s">
        <v>3</v>
      </c>
      <c r="AR104" s="11" t="s">
        <v>3</v>
      </c>
      <c r="AS104" s="11" t="s">
        <v>3</v>
      </c>
      <c r="AT104" s="11" t="s">
        <v>3</v>
      </c>
      <c r="AU104" s="11" t="s">
        <v>3</v>
      </c>
      <c r="AV104" s="10" t="s">
        <v>2</v>
      </c>
      <c r="AW104" s="10" t="s">
        <v>2</v>
      </c>
      <c r="AX104" s="10" t="s">
        <v>2</v>
      </c>
      <c r="AY104" s="10" t="s">
        <v>2</v>
      </c>
      <c r="AZ104" s="10" t="s">
        <v>2</v>
      </c>
      <c r="BA104" s="10" t="s">
        <v>2</v>
      </c>
      <c r="BB104" s="10" t="s">
        <v>2</v>
      </c>
      <c r="BC104" s="10" t="s">
        <v>2</v>
      </c>
      <c r="BD104" s="10" t="s">
        <v>2</v>
      </c>
      <c r="BE104" s="5">
        <f t="shared" si="72"/>
        <v>27</v>
      </c>
      <c r="BF104" s="5">
        <f t="shared" si="65"/>
        <v>2</v>
      </c>
      <c r="BG104" s="5">
        <f t="shared" si="66"/>
        <v>6</v>
      </c>
      <c r="BH104" s="5">
        <f t="shared" si="67"/>
        <v>5</v>
      </c>
      <c r="BI104" s="5">
        <f t="shared" si="68"/>
        <v>0</v>
      </c>
      <c r="BJ104" s="5">
        <f t="shared" si="69"/>
        <v>0</v>
      </c>
      <c r="BK104" s="5">
        <f t="shared" si="70"/>
        <v>12</v>
      </c>
      <c r="BL104" s="5">
        <f t="shared" si="71"/>
        <v>52</v>
      </c>
    </row>
    <row r="105" spans="1:64" ht="30" customHeight="1">
      <c r="A105" s="92"/>
      <c r="B105" s="92"/>
      <c r="C105" s="5">
        <v>3</v>
      </c>
      <c r="D105" s="7" t="s">
        <v>248</v>
      </c>
      <c r="E105" s="87">
        <v>0</v>
      </c>
      <c r="F105" s="70">
        <v>0</v>
      </c>
      <c r="G105" s="87">
        <v>0</v>
      </c>
      <c r="H105" s="70">
        <v>0</v>
      </c>
      <c r="I105" s="87">
        <v>0</v>
      </c>
      <c r="J105" s="70">
        <v>0</v>
      </c>
      <c r="K105" s="87">
        <v>0</v>
      </c>
      <c r="L105" s="71">
        <f>COUNTIF(E105:K105,0)+COUNTIF(M105:T105,0)+1</f>
        <v>16</v>
      </c>
      <c r="M105" s="87">
        <v>0</v>
      </c>
      <c r="N105" s="70">
        <v>0</v>
      </c>
      <c r="O105" s="87">
        <v>0</v>
      </c>
      <c r="P105" s="70">
        <v>0</v>
      </c>
      <c r="Q105" s="87">
        <v>0</v>
      </c>
      <c r="R105" s="70">
        <v>0</v>
      </c>
      <c r="S105" s="87">
        <v>0</v>
      </c>
      <c r="T105" s="70">
        <v>0</v>
      </c>
      <c r="U105" s="8" t="s">
        <v>5</v>
      </c>
      <c r="V105" s="10" t="s">
        <v>2</v>
      </c>
      <c r="W105" s="9" t="s">
        <v>1</v>
      </c>
      <c r="X105" s="9" t="s">
        <v>1</v>
      </c>
      <c r="Y105" s="9" t="s">
        <v>1</v>
      </c>
      <c r="Z105" s="10" t="s">
        <v>2</v>
      </c>
      <c r="AA105" s="10" t="s">
        <v>2</v>
      </c>
      <c r="AB105" s="70">
        <v>0</v>
      </c>
      <c r="AC105" s="87">
        <v>0</v>
      </c>
      <c r="AD105" s="70">
        <v>0</v>
      </c>
      <c r="AE105" s="87">
        <v>0</v>
      </c>
      <c r="AF105" s="71">
        <f t="shared" si="64"/>
        <v>14</v>
      </c>
      <c r="AG105" s="87">
        <v>0</v>
      </c>
      <c r="AH105" s="70">
        <v>0</v>
      </c>
      <c r="AI105" s="87">
        <v>0</v>
      </c>
      <c r="AJ105" s="70">
        <v>0</v>
      </c>
      <c r="AK105" s="87">
        <v>0</v>
      </c>
      <c r="AL105" s="70">
        <v>0</v>
      </c>
      <c r="AM105" s="87">
        <v>0</v>
      </c>
      <c r="AN105" s="70">
        <v>0</v>
      </c>
      <c r="AO105" s="87">
        <v>0</v>
      </c>
      <c r="AP105" s="8" t="s">
        <v>5</v>
      </c>
      <c r="AQ105" s="9" t="s">
        <v>1</v>
      </c>
      <c r="AR105" s="9" t="s">
        <v>1</v>
      </c>
      <c r="AS105" s="9" t="s">
        <v>1</v>
      </c>
      <c r="AT105" s="11" t="s">
        <v>3</v>
      </c>
      <c r="AU105" s="11" t="s">
        <v>3</v>
      </c>
      <c r="AV105" s="10" t="s">
        <v>2</v>
      </c>
      <c r="AW105" s="10" t="s">
        <v>2</v>
      </c>
      <c r="AX105" s="10" t="s">
        <v>2</v>
      </c>
      <c r="AY105" s="10" t="s">
        <v>2</v>
      </c>
      <c r="AZ105" s="10" t="s">
        <v>2</v>
      </c>
      <c r="BA105" s="10" t="s">
        <v>2</v>
      </c>
      <c r="BB105" s="10" t="s">
        <v>2</v>
      </c>
      <c r="BC105" s="10" t="s">
        <v>2</v>
      </c>
      <c r="BD105" s="10" t="s">
        <v>2</v>
      </c>
      <c r="BE105" s="5">
        <f t="shared" si="72"/>
        <v>30</v>
      </c>
      <c r="BF105" s="5">
        <f t="shared" si="65"/>
        <v>2</v>
      </c>
      <c r="BG105" s="5">
        <f t="shared" si="66"/>
        <v>6</v>
      </c>
      <c r="BH105" s="5">
        <f t="shared" si="67"/>
        <v>2</v>
      </c>
      <c r="BI105" s="5">
        <f t="shared" si="68"/>
        <v>0</v>
      </c>
      <c r="BJ105" s="5">
        <f t="shared" si="69"/>
        <v>0</v>
      </c>
      <c r="BK105" s="5">
        <f t="shared" si="70"/>
        <v>12</v>
      </c>
      <c r="BL105" s="5">
        <f t="shared" si="71"/>
        <v>52</v>
      </c>
    </row>
    <row r="106" spans="1:64" ht="30" customHeight="1">
      <c r="A106" s="93"/>
      <c r="B106" s="93"/>
      <c r="C106" s="73">
        <v>4</v>
      </c>
      <c r="D106" s="7" t="s">
        <v>14</v>
      </c>
      <c r="E106" s="87">
        <v>0</v>
      </c>
      <c r="F106" s="70">
        <v>0</v>
      </c>
      <c r="G106" s="87">
        <v>0</v>
      </c>
      <c r="H106" s="70">
        <v>0</v>
      </c>
      <c r="I106" s="87">
        <v>0</v>
      </c>
      <c r="J106" s="70">
        <v>0</v>
      </c>
      <c r="K106" s="87">
        <v>0</v>
      </c>
      <c r="L106" s="71">
        <f>COUNTIF(E106:K106,0)+COUNTIF(M106:T106,0)+1</f>
        <v>16</v>
      </c>
      <c r="M106" s="87">
        <v>0</v>
      </c>
      <c r="N106" s="70">
        <v>0</v>
      </c>
      <c r="O106" s="87">
        <v>0</v>
      </c>
      <c r="P106" s="70">
        <v>0</v>
      </c>
      <c r="Q106" s="87">
        <v>0</v>
      </c>
      <c r="R106" s="70">
        <v>0</v>
      </c>
      <c r="S106" s="87">
        <v>0</v>
      </c>
      <c r="T106" s="70">
        <v>0</v>
      </c>
      <c r="U106" s="8" t="s">
        <v>5</v>
      </c>
      <c r="V106" s="10" t="s">
        <v>2</v>
      </c>
      <c r="W106" s="9" t="s">
        <v>1</v>
      </c>
      <c r="X106" s="9" t="s">
        <v>1</v>
      </c>
      <c r="Y106" s="9" t="s">
        <v>1</v>
      </c>
      <c r="Z106" s="10" t="s">
        <v>2</v>
      </c>
      <c r="AA106" s="10" t="s">
        <v>2</v>
      </c>
      <c r="AB106" s="70">
        <v>0</v>
      </c>
      <c r="AC106" s="87">
        <v>0</v>
      </c>
      <c r="AD106" s="70">
        <v>0</v>
      </c>
      <c r="AE106" s="87">
        <v>0</v>
      </c>
      <c r="AF106" s="71">
        <f t="shared" si="64"/>
        <v>12</v>
      </c>
      <c r="AG106" s="87">
        <v>0</v>
      </c>
      <c r="AH106" s="70">
        <v>0</v>
      </c>
      <c r="AI106" s="87">
        <v>0</v>
      </c>
      <c r="AJ106" s="70">
        <v>0</v>
      </c>
      <c r="AK106" s="87">
        <v>0</v>
      </c>
      <c r="AL106" s="70">
        <v>0</v>
      </c>
      <c r="AM106" s="87">
        <v>0</v>
      </c>
      <c r="AN106" s="8" t="s">
        <v>5</v>
      </c>
      <c r="AO106" s="9" t="s">
        <v>1</v>
      </c>
      <c r="AP106" s="9" t="s">
        <v>1</v>
      </c>
      <c r="AQ106" s="9" t="s">
        <v>1</v>
      </c>
      <c r="AR106" s="11" t="s">
        <v>3</v>
      </c>
      <c r="AS106" s="11" t="s">
        <v>3</v>
      </c>
      <c r="AT106" s="5" t="s">
        <v>0</v>
      </c>
      <c r="AU106" s="5" t="s">
        <v>0</v>
      </c>
      <c r="AV106" s="5"/>
      <c r="AW106" s="5"/>
      <c r="AX106" s="5"/>
      <c r="AY106" s="5"/>
      <c r="AZ106" s="5"/>
      <c r="BA106" s="5"/>
      <c r="BB106" s="5"/>
      <c r="BC106" s="5"/>
      <c r="BD106" s="5"/>
      <c r="BE106" s="5">
        <f t="shared" si="72"/>
        <v>28</v>
      </c>
      <c r="BF106" s="5">
        <f t="shared" si="65"/>
        <v>2</v>
      </c>
      <c r="BG106" s="5">
        <f t="shared" si="66"/>
        <v>6</v>
      </c>
      <c r="BH106" s="5">
        <f t="shared" si="67"/>
        <v>2</v>
      </c>
      <c r="BI106" s="5">
        <f t="shared" si="68"/>
        <v>0</v>
      </c>
      <c r="BJ106" s="5">
        <f t="shared" si="69"/>
        <v>2</v>
      </c>
      <c r="BK106" s="5">
        <f t="shared" si="70"/>
        <v>3</v>
      </c>
      <c r="BL106" s="5">
        <f t="shared" si="71"/>
        <v>43</v>
      </c>
    </row>
    <row r="107" spans="1:64" ht="30" customHeight="1">
      <c r="A107" s="91" t="s">
        <v>7</v>
      </c>
      <c r="B107" s="91" t="s">
        <v>55</v>
      </c>
      <c r="C107" s="5" t="s">
        <v>251</v>
      </c>
      <c r="D107" s="7" t="s">
        <v>124</v>
      </c>
      <c r="E107" s="87">
        <v>0</v>
      </c>
      <c r="F107" s="70">
        <v>0</v>
      </c>
      <c r="G107" s="87">
        <v>0</v>
      </c>
      <c r="H107" s="70">
        <v>0</v>
      </c>
      <c r="I107" s="87">
        <v>0</v>
      </c>
      <c r="J107" s="70">
        <v>0</v>
      </c>
      <c r="K107" s="87">
        <v>0</v>
      </c>
      <c r="L107" s="71">
        <f>COUNTIF(E107:K107,0)+COUNTIF(M107:T107,0)+1</f>
        <v>16</v>
      </c>
      <c r="M107" s="87">
        <v>0</v>
      </c>
      <c r="N107" s="70">
        <v>0</v>
      </c>
      <c r="O107" s="87">
        <v>0</v>
      </c>
      <c r="P107" s="70">
        <v>0</v>
      </c>
      <c r="Q107" s="87">
        <v>0</v>
      </c>
      <c r="R107" s="70">
        <v>0</v>
      </c>
      <c r="S107" s="87">
        <v>0</v>
      </c>
      <c r="T107" s="70">
        <v>0</v>
      </c>
      <c r="U107" s="8" t="s">
        <v>5</v>
      </c>
      <c r="V107" s="10" t="s">
        <v>2</v>
      </c>
      <c r="W107" s="9" t="s">
        <v>1</v>
      </c>
      <c r="X107" s="9" t="s">
        <v>1</v>
      </c>
      <c r="Y107" s="9" t="s">
        <v>1</v>
      </c>
      <c r="Z107" s="10" t="s">
        <v>2</v>
      </c>
      <c r="AA107" s="10" t="s">
        <v>2</v>
      </c>
      <c r="AB107" s="70">
        <v>0</v>
      </c>
      <c r="AC107" s="87">
        <v>0</v>
      </c>
      <c r="AD107" s="70">
        <v>0</v>
      </c>
      <c r="AE107" s="87">
        <v>0</v>
      </c>
      <c r="AF107" s="71">
        <f t="shared" si="64"/>
        <v>16</v>
      </c>
      <c r="AG107" s="87">
        <v>0</v>
      </c>
      <c r="AH107" s="70">
        <v>0</v>
      </c>
      <c r="AI107" s="87">
        <v>0</v>
      </c>
      <c r="AJ107" s="70">
        <v>0</v>
      </c>
      <c r="AK107" s="87">
        <v>0</v>
      </c>
      <c r="AL107" s="70">
        <v>0</v>
      </c>
      <c r="AM107" s="87">
        <v>0</v>
      </c>
      <c r="AN107" s="70">
        <v>0</v>
      </c>
      <c r="AO107" s="87">
        <v>0</v>
      </c>
      <c r="AP107" s="70">
        <v>0</v>
      </c>
      <c r="AQ107" s="87">
        <v>0</v>
      </c>
      <c r="AR107" s="8" t="s">
        <v>5</v>
      </c>
      <c r="AS107" s="9" t="s">
        <v>1</v>
      </c>
      <c r="AT107" s="9" t="s">
        <v>1</v>
      </c>
      <c r="AU107" s="9" t="s">
        <v>1</v>
      </c>
      <c r="AV107" s="10" t="s">
        <v>2</v>
      </c>
      <c r="AW107" s="10" t="s">
        <v>2</v>
      </c>
      <c r="AX107" s="10" t="s">
        <v>2</v>
      </c>
      <c r="AY107" s="10" t="s">
        <v>2</v>
      </c>
      <c r="AZ107" s="10" t="s">
        <v>2</v>
      </c>
      <c r="BA107" s="10" t="s">
        <v>2</v>
      </c>
      <c r="BB107" s="10" t="s">
        <v>2</v>
      </c>
      <c r="BC107" s="10" t="s">
        <v>2</v>
      </c>
      <c r="BD107" s="10" t="s">
        <v>2</v>
      </c>
      <c r="BE107" s="5">
        <f t="shared" si="72"/>
        <v>32</v>
      </c>
      <c r="BF107" s="5">
        <f>COUNTIF(E107:BD107,"ЗТ")</f>
        <v>2</v>
      </c>
      <c r="BG107" s="5">
        <f>COUNTIF(E107:BD107,"Е")</f>
        <v>6</v>
      </c>
      <c r="BH107" s="5">
        <f>COUNTIF(E107:BD107,"П")</f>
        <v>0</v>
      </c>
      <c r="BI107" s="5">
        <f>COUNTIF(E107:BD107,"ПА")</f>
        <v>0</v>
      </c>
      <c r="BJ107" s="5">
        <f>COUNTIF(E107:BD107,"А")</f>
        <v>0</v>
      </c>
      <c r="BK107" s="5">
        <f>COUNTIF(E107:BD107,"К")</f>
        <v>12</v>
      </c>
      <c r="BL107" s="5">
        <f>SUM(BE107:BK107)</f>
        <v>52</v>
      </c>
    </row>
    <row r="108" spans="1:64" ht="30" customHeight="1">
      <c r="A108" s="92"/>
      <c r="B108" s="92"/>
      <c r="C108" s="5">
        <v>2</v>
      </c>
      <c r="D108" s="7" t="s">
        <v>171</v>
      </c>
      <c r="E108" s="11" t="s">
        <v>3</v>
      </c>
      <c r="F108" s="11" t="s">
        <v>3</v>
      </c>
      <c r="G108" s="11" t="s">
        <v>3</v>
      </c>
      <c r="H108" s="11" t="s">
        <v>3</v>
      </c>
      <c r="I108" s="68" t="s">
        <v>6</v>
      </c>
      <c r="J108" s="68" t="s">
        <v>6</v>
      </c>
      <c r="K108" s="68" t="s">
        <v>6</v>
      </c>
      <c r="L108" s="68" t="s">
        <v>6</v>
      </c>
      <c r="M108" s="68" t="s">
        <v>6</v>
      </c>
      <c r="N108" s="68" t="s">
        <v>6</v>
      </c>
      <c r="O108" s="68" t="s">
        <v>6</v>
      </c>
      <c r="P108" s="68" t="s">
        <v>6</v>
      </c>
      <c r="Q108" s="68" t="s">
        <v>6</v>
      </c>
      <c r="R108" s="68" t="s">
        <v>6</v>
      </c>
      <c r="S108" s="68" t="s">
        <v>6</v>
      </c>
      <c r="T108" s="68" t="s">
        <v>6</v>
      </c>
      <c r="U108" s="5" t="s">
        <v>0</v>
      </c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>
        <f>COUNTIF(E108:BD108,"0")</f>
        <v>0</v>
      </c>
      <c r="BF108" s="5">
        <f>COUNTIF(E108:BD108,"ЗТ")</f>
        <v>0</v>
      </c>
      <c r="BG108" s="5">
        <f>COUNTIF(E108:BD108,"Е")</f>
        <v>0</v>
      </c>
      <c r="BH108" s="5">
        <f>COUNTIF(E108:BD108,"П")</f>
        <v>4</v>
      </c>
      <c r="BI108" s="5">
        <f>COUNTIF(E108:BD108,"ПА")</f>
        <v>12</v>
      </c>
      <c r="BJ108" s="5">
        <f>COUNTIF(E108:BD108,"А")</f>
        <v>1</v>
      </c>
      <c r="BK108" s="5">
        <f>COUNTIF(E108:BD108,"К")</f>
        <v>0</v>
      </c>
      <c r="BL108" s="5">
        <f>SUM(BE108:BK108)</f>
        <v>17</v>
      </c>
    </row>
    <row r="109" spans="1:64" ht="24" customHeight="1">
      <c r="A109" s="99" t="s">
        <v>172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</row>
    <row r="110" spans="1:64" ht="22.5" customHeight="1">
      <c r="A110" s="99" t="s">
        <v>173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</row>
    <row r="111" spans="1:64" ht="21" customHeight="1">
      <c r="A111" s="94" t="s">
        <v>174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</row>
    <row r="112" spans="1:64" ht="30" customHeight="1">
      <c r="A112" s="91" t="s">
        <v>7</v>
      </c>
      <c r="B112" s="91" t="s">
        <v>62</v>
      </c>
      <c r="C112" s="96" t="s">
        <v>251</v>
      </c>
      <c r="D112" s="7" t="s">
        <v>32</v>
      </c>
      <c r="E112" s="87">
        <v>0</v>
      </c>
      <c r="F112" s="70">
        <v>0</v>
      </c>
      <c r="G112" s="87">
        <v>0</v>
      </c>
      <c r="H112" s="70">
        <v>0</v>
      </c>
      <c r="I112" s="87">
        <v>0</v>
      </c>
      <c r="J112" s="70">
        <v>0</v>
      </c>
      <c r="K112" s="87">
        <v>0</v>
      </c>
      <c r="L112" s="71">
        <v>12</v>
      </c>
      <c r="M112" s="87">
        <v>0</v>
      </c>
      <c r="N112" s="70">
        <v>0</v>
      </c>
      <c r="O112" s="87">
        <v>0</v>
      </c>
      <c r="P112" s="70">
        <v>0</v>
      </c>
      <c r="Q112" s="87">
        <v>0</v>
      </c>
      <c r="R112" s="70">
        <v>0</v>
      </c>
      <c r="S112" s="87">
        <v>0</v>
      </c>
      <c r="T112" s="70">
        <v>0</v>
      </c>
      <c r="U112" s="8" t="s">
        <v>5</v>
      </c>
      <c r="V112" s="10" t="s">
        <v>2</v>
      </c>
      <c r="W112" s="9" t="s">
        <v>1</v>
      </c>
      <c r="X112" s="9" t="s">
        <v>1</v>
      </c>
      <c r="Y112" s="9" t="s">
        <v>1</v>
      </c>
      <c r="Z112" s="10" t="s">
        <v>2</v>
      </c>
      <c r="AA112" s="10" t="s">
        <v>2</v>
      </c>
      <c r="AB112" s="70">
        <v>0</v>
      </c>
      <c r="AC112" s="87">
        <v>0</v>
      </c>
      <c r="AD112" s="70">
        <v>0</v>
      </c>
      <c r="AE112" s="87">
        <v>0</v>
      </c>
      <c r="AF112" s="71">
        <f aca="true" t="shared" si="73" ref="AF112:AF121">COUNTIF(AB112:AE112,0)+COUNTIF(AG112:AU112,0)+1</f>
        <v>16</v>
      </c>
      <c r="AG112" s="87">
        <v>0</v>
      </c>
      <c r="AH112" s="70">
        <v>0</v>
      </c>
      <c r="AI112" s="87">
        <v>0</v>
      </c>
      <c r="AJ112" s="70">
        <v>0</v>
      </c>
      <c r="AK112" s="87">
        <v>0</v>
      </c>
      <c r="AL112" s="70">
        <v>0</v>
      </c>
      <c r="AM112" s="87">
        <v>0</v>
      </c>
      <c r="AN112" s="70">
        <v>0</v>
      </c>
      <c r="AO112" s="87">
        <v>0</v>
      </c>
      <c r="AP112" s="70">
        <v>0</v>
      </c>
      <c r="AQ112" s="87">
        <v>0</v>
      </c>
      <c r="AR112" s="8" t="s">
        <v>5</v>
      </c>
      <c r="AS112" s="9" t="s">
        <v>1</v>
      </c>
      <c r="AT112" s="9" t="s">
        <v>1</v>
      </c>
      <c r="AU112" s="9" t="s">
        <v>1</v>
      </c>
      <c r="AV112" s="10" t="s">
        <v>2</v>
      </c>
      <c r="AW112" s="10" t="s">
        <v>2</v>
      </c>
      <c r="AX112" s="10" t="s">
        <v>2</v>
      </c>
      <c r="AY112" s="10" t="s">
        <v>2</v>
      </c>
      <c r="AZ112" s="10" t="s">
        <v>2</v>
      </c>
      <c r="BA112" s="10" t="s">
        <v>2</v>
      </c>
      <c r="BB112" s="10" t="s">
        <v>2</v>
      </c>
      <c r="BC112" s="10" t="s">
        <v>2</v>
      </c>
      <c r="BD112" s="10" t="s">
        <v>2</v>
      </c>
      <c r="BE112" s="5">
        <f>COUNTIF(E112:BD112,"0")+2</f>
        <v>32</v>
      </c>
      <c r="BF112" s="5">
        <f aca="true" t="shared" si="74" ref="BF112:BF128">COUNTIF(E112:BD112,"ЗТ")</f>
        <v>2</v>
      </c>
      <c r="BG112" s="5">
        <f aca="true" t="shared" si="75" ref="BG112:BG128">COUNTIF(E112:BD112,"Е")</f>
        <v>6</v>
      </c>
      <c r="BH112" s="5">
        <f aca="true" t="shared" si="76" ref="BH112:BH128">COUNTIF(E112:BD112,"П")</f>
        <v>0</v>
      </c>
      <c r="BI112" s="5">
        <f aca="true" t="shared" si="77" ref="BI112:BI128">COUNTIF(E112:BD112,"ПА")</f>
        <v>0</v>
      </c>
      <c r="BJ112" s="5">
        <f aca="true" t="shared" si="78" ref="BJ112:BJ128">COUNTIF(E112:BD112,"А")</f>
        <v>0</v>
      </c>
      <c r="BK112" s="5">
        <f aca="true" t="shared" si="79" ref="BK112:BK128">COUNTIF(E112:BD112,"К")</f>
        <v>12</v>
      </c>
      <c r="BL112" s="5">
        <f aca="true" t="shared" si="80" ref="BL112:BL128">SUM(BE112:BK112)</f>
        <v>52</v>
      </c>
    </row>
    <row r="113" spans="1:64" ht="30" customHeight="1">
      <c r="A113" s="92"/>
      <c r="B113" s="92"/>
      <c r="C113" s="98"/>
      <c r="D113" s="7" t="s">
        <v>106</v>
      </c>
      <c r="E113" s="87">
        <v>0</v>
      </c>
      <c r="F113" s="70">
        <v>0</v>
      </c>
      <c r="G113" s="87">
        <v>0</v>
      </c>
      <c r="H113" s="70">
        <v>0</v>
      </c>
      <c r="I113" s="87">
        <v>0</v>
      </c>
      <c r="J113" s="70">
        <v>0</v>
      </c>
      <c r="K113" s="87">
        <v>0</v>
      </c>
      <c r="L113" s="71">
        <v>12</v>
      </c>
      <c r="M113" s="87">
        <v>0</v>
      </c>
      <c r="N113" s="70">
        <v>0</v>
      </c>
      <c r="O113" s="87">
        <v>0</v>
      </c>
      <c r="P113" s="70">
        <v>0</v>
      </c>
      <c r="Q113" s="87">
        <v>0</v>
      </c>
      <c r="R113" s="70">
        <v>0</v>
      </c>
      <c r="S113" s="87">
        <v>0</v>
      </c>
      <c r="T113" s="70">
        <v>0</v>
      </c>
      <c r="U113" s="8" t="s">
        <v>5</v>
      </c>
      <c r="V113" s="10" t="s">
        <v>2</v>
      </c>
      <c r="W113" s="9" t="s">
        <v>1</v>
      </c>
      <c r="X113" s="9" t="s">
        <v>1</v>
      </c>
      <c r="Y113" s="9" t="s">
        <v>1</v>
      </c>
      <c r="Z113" s="10" t="s">
        <v>2</v>
      </c>
      <c r="AA113" s="10" t="s">
        <v>2</v>
      </c>
      <c r="AB113" s="70">
        <v>0</v>
      </c>
      <c r="AC113" s="87">
        <v>0</v>
      </c>
      <c r="AD113" s="70">
        <v>0</v>
      </c>
      <c r="AE113" s="87">
        <v>0</v>
      </c>
      <c r="AF113" s="71">
        <f t="shared" si="73"/>
        <v>14</v>
      </c>
      <c r="AG113" s="87">
        <v>0</v>
      </c>
      <c r="AH113" s="70">
        <v>0</v>
      </c>
      <c r="AI113" s="87">
        <v>0</v>
      </c>
      <c r="AJ113" s="70">
        <v>0</v>
      </c>
      <c r="AK113" s="87">
        <v>0</v>
      </c>
      <c r="AL113" s="70">
        <v>0</v>
      </c>
      <c r="AM113" s="87">
        <v>0</v>
      </c>
      <c r="AN113" s="70">
        <v>0</v>
      </c>
      <c r="AO113" s="87">
        <v>0</v>
      </c>
      <c r="AP113" s="8" t="s">
        <v>5</v>
      </c>
      <c r="AQ113" s="9" t="s">
        <v>1</v>
      </c>
      <c r="AR113" s="9" t="s">
        <v>1</v>
      </c>
      <c r="AS113" s="9" t="s">
        <v>1</v>
      </c>
      <c r="AT113" s="11" t="s">
        <v>3</v>
      </c>
      <c r="AU113" s="11" t="s">
        <v>3</v>
      </c>
      <c r="AV113" s="10" t="s">
        <v>2</v>
      </c>
      <c r="AW113" s="10" t="s">
        <v>2</v>
      </c>
      <c r="AX113" s="10" t="s">
        <v>2</v>
      </c>
      <c r="AY113" s="10" t="s">
        <v>2</v>
      </c>
      <c r="AZ113" s="10" t="s">
        <v>2</v>
      </c>
      <c r="BA113" s="10" t="s">
        <v>2</v>
      </c>
      <c r="BB113" s="10" t="s">
        <v>2</v>
      </c>
      <c r="BC113" s="10" t="s">
        <v>2</v>
      </c>
      <c r="BD113" s="10" t="s">
        <v>2</v>
      </c>
      <c r="BE113" s="5">
        <f aca="true" t="shared" si="81" ref="BE113:BE121">COUNTIF(E113:BD113,"0")+2</f>
        <v>30</v>
      </c>
      <c r="BF113" s="5">
        <f t="shared" si="74"/>
        <v>2</v>
      </c>
      <c r="BG113" s="5">
        <f t="shared" si="75"/>
        <v>6</v>
      </c>
      <c r="BH113" s="5">
        <f t="shared" si="76"/>
        <v>2</v>
      </c>
      <c r="BI113" s="5">
        <f t="shared" si="77"/>
        <v>0</v>
      </c>
      <c r="BJ113" s="5">
        <f t="shared" si="78"/>
        <v>0</v>
      </c>
      <c r="BK113" s="5">
        <f t="shared" si="79"/>
        <v>12</v>
      </c>
      <c r="BL113" s="5">
        <f t="shared" si="80"/>
        <v>52</v>
      </c>
    </row>
    <row r="114" spans="1:64" ht="30" customHeight="1">
      <c r="A114" s="92"/>
      <c r="B114" s="92"/>
      <c r="C114" s="97"/>
      <c r="D114" s="7" t="s">
        <v>60</v>
      </c>
      <c r="E114" s="87">
        <v>0</v>
      </c>
      <c r="F114" s="70">
        <v>0</v>
      </c>
      <c r="G114" s="87">
        <v>0</v>
      </c>
      <c r="H114" s="70">
        <v>0</v>
      </c>
      <c r="I114" s="87">
        <v>0</v>
      </c>
      <c r="J114" s="70">
        <v>0</v>
      </c>
      <c r="K114" s="87">
        <v>0</v>
      </c>
      <c r="L114" s="71">
        <v>12</v>
      </c>
      <c r="M114" s="87">
        <v>0</v>
      </c>
      <c r="N114" s="70">
        <v>0</v>
      </c>
      <c r="O114" s="87">
        <v>0</v>
      </c>
      <c r="P114" s="70">
        <v>0</v>
      </c>
      <c r="Q114" s="87">
        <v>0</v>
      </c>
      <c r="R114" s="70">
        <v>0</v>
      </c>
      <c r="S114" s="87">
        <v>0</v>
      </c>
      <c r="T114" s="70">
        <v>0</v>
      </c>
      <c r="U114" s="8" t="s">
        <v>5</v>
      </c>
      <c r="V114" s="10" t="s">
        <v>2</v>
      </c>
      <c r="W114" s="9" t="s">
        <v>1</v>
      </c>
      <c r="X114" s="9" t="s">
        <v>1</v>
      </c>
      <c r="Y114" s="9" t="s">
        <v>1</v>
      </c>
      <c r="Z114" s="10" t="s">
        <v>2</v>
      </c>
      <c r="AA114" s="10" t="s">
        <v>2</v>
      </c>
      <c r="AB114" s="74">
        <v>0</v>
      </c>
      <c r="AC114" s="87">
        <v>0</v>
      </c>
      <c r="AD114" s="70">
        <v>0</v>
      </c>
      <c r="AE114" s="87">
        <v>0</v>
      </c>
      <c r="AF114" s="71">
        <f t="shared" si="73"/>
        <v>12</v>
      </c>
      <c r="AG114" s="87">
        <v>0</v>
      </c>
      <c r="AH114" s="70">
        <v>0</v>
      </c>
      <c r="AI114" s="87">
        <v>0</v>
      </c>
      <c r="AJ114" s="70">
        <v>0</v>
      </c>
      <c r="AK114" s="87">
        <v>0</v>
      </c>
      <c r="AL114" s="70">
        <v>0</v>
      </c>
      <c r="AM114" s="87">
        <v>0</v>
      </c>
      <c r="AN114" s="8" t="s">
        <v>5</v>
      </c>
      <c r="AO114" s="9" t="s">
        <v>1</v>
      </c>
      <c r="AP114" s="9" t="s">
        <v>1</v>
      </c>
      <c r="AQ114" s="9" t="s">
        <v>1</v>
      </c>
      <c r="AR114" s="11" t="s">
        <v>3</v>
      </c>
      <c r="AS114" s="11" t="s">
        <v>3</v>
      </c>
      <c r="AT114" s="11" t="s">
        <v>3</v>
      </c>
      <c r="AU114" s="11" t="s">
        <v>3</v>
      </c>
      <c r="AV114" s="10" t="s">
        <v>2</v>
      </c>
      <c r="AW114" s="10" t="s">
        <v>2</v>
      </c>
      <c r="AX114" s="10" t="s">
        <v>2</v>
      </c>
      <c r="AY114" s="10" t="s">
        <v>2</v>
      </c>
      <c r="AZ114" s="10" t="s">
        <v>2</v>
      </c>
      <c r="BA114" s="10" t="s">
        <v>2</v>
      </c>
      <c r="BB114" s="10" t="s">
        <v>2</v>
      </c>
      <c r="BC114" s="10" t="s">
        <v>2</v>
      </c>
      <c r="BD114" s="10" t="s">
        <v>2</v>
      </c>
      <c r="BE114" s="5">
        <f t="shared" si="81"/>
        <v>28</v>
      </c>
      <c r="BF114" s="5">
        <f t="shared" si="74"/>
        <v>2</v>
      </c>
      <c r="BG114" s="5">
        <f t="shared" si="75"/>
        <v>6</v>
      </c>
      <c r="BH114" s="5">
        <f t="shared" si="76"/>
        <v>4</v>
      </c>
      <c r="BI114" s="5">
        <f t="shared" si="77"/>
        <v>0</v>
      </c>
      <c r="BJ114" s="5">
        <f t="shared" si="78"/>
        <v>0</v>
      </c>
      <c r="BK114" s="5">
        <f t="shared" si="79"/>
        <v>12</v>
      </c>
      <c r="BL114" s="5">
        <f t="shared" si="80"/>
        <v>52</v>
      </c>
    </row>
    <row r="115" spans="1:64" ht="30" customHeight="1">
      <c r="A115" s="92"/>
      <c r="B115" s="92"/>
      <c r="C115" s="96">
        <v>2</v>
      </c>
      <c r="D115" s="7" t="s">
        <v>132</v>
      </c>
      <c r="E115" s="87">
        <v>0</v>
      </c>
      <c r="F115" s="70">
        <v>0</v>
      </c>
      <c r="G115" s="87">
        <v>0</v>
      </c>
      <c r="H115" s="70">
        <v>0</v>
      </c>
      <c r="I115" s="87">
        <v>0</v>
      </c>
      <c r="J115" s="70">
        <v>0</v>
      </c>
      <c r="K115" s="87">
        <v>0</v>
      </c>
      <c r="L115" s="71">
        <f aca="true" t="shared" si="82" ref="L115:L120">COUNTIF(E115:K115,0)+COUNTIF(M115:T115,0)+1</f>
        <v>16</v>
      </c>
      <c r="M115" s="87">
        <v>0</v>
      </c>
      <c r="N115" s="70">
        <v>0</v>
      </c>
      <c r="O115" s="87">
        <v>0</v>
      </c>
      <c r="P115" s="70">
        <v>0</v>
      </c>
      <c r="Q115" s="87">
        <v>0</v>
      </c>
      <c r="R115" s="70">
        <v>0</v>
      </c>
      <c r="S115" s="87">
        <v>0</v>
      </c>
      <c r="T115" s="70">
        <v>0</v>
      </c>
      <c r="U115" s="8" t="s">
        <v>5</v>
      </c>
      <c r="V115" s="10" t="s">
        <v>2</v>
      </c>
      <c r="W115" s="9" t="s">
        <v>1</v>
      </c>
      <c r="X115" s="9" t="s">
        <v>1</v>
      </c>
      <c r="Y115" s="9" t="s">
        <v>1</v>
      </c>
      <c r="Z115" s="10" t="s">
        <v>2</v>
      </c>
      <c r="AA115" s="10" t="s">
        <v>2</v>
      </c>
      <c r="AB115" s="70">
        <v>0</v>
      </c>
      <c r="AC115" s="87">
        <v>0</v>
      </c>
      <c r="AD115" s="70">
        <v>0</v>
      </c>
      <c r="AE115" s="87">
        <v>0</v>
      </c>
      <c r="AF115" s="71">
        <f t="shared" si="73"/>
        <v>14</v>
      </c>
      <c r="AG115" s="87">
        <v>0</v>
      </c>
      <c r="AH115" s="70">
        <v>0</v>
      </c>
      <c r="AI115" s="87">
        <v>0</v>
      </c>
      <c r="AJ115" s="70">
        <v>0</v>
      </c>
      <c r="AK115" s="87">
        <v>0</v>
      </c>
      <c r="AL115" s="70">
        <v>0</v>
      </c>
      <c r="AM115" s="87">
        <v>0</v>
      </c>
      <c r="AN115" s="70">
        <v>0</v>
      </c>
      <c r="AO115" s="87">
        <v>0</v>
      </c>
      <c r="AP115" s="8" t="s">
        <v>5</v>
      </c>
      <c r="AQ115" s="9" t="s">
        <v>1</v>
      </c>
      <c r="AR115" s="9" t="s">
        <v>1</v>
      </c>
      <c r="AS115" s="9" t="s">
        <v>1</v>
      </c>
      <c r="AT115" s="11" t="s">
        <v>3</v>
      </c>
      <c r="AU115" s="11" t="s">
        <v>3</v>
      </c>
      <c r="AV115" s="10" t="s">
        <v>2</v>
      </c>
      <c r="AW115" s="10" t="s">
        <v>2</v>
      </c>
      <c r="AX115" s="10" t="s">
        <v>2</v>
      </c>
      <c r="AY115" s="10" t="s">
        <v>2</v>
      </c>
      <c r="AZ115" s="10" t="s">
        <v>2</v>
      </c>
      <c r="BA115" s="10" t="s">
        <v>2</v>
      </c>
      <c r="BB115" s="10" t="s">
        <v>2</v>
      </c>
      <c r="BC115" s="10" t="s">
        <v>2</v>
      </c>
      <c r="BD115" s="10" t="s">
        <v>2</v>
      </c>
      <c r="BE115" s="5">
        <f t="shared" si="81"/>
        <v>30</v>
      </c>
      <c r="BF115" s="5">
        <f t="shared" si="74"/>
        <v>2</v>
      </c>
      <c r="BG115" s="5">
        <f t="shared" si="75"/>
        <v>6</v>
      </c>
      <c r="BH115" s="5">
        <f t="shared" si="76"/>
        <v>2</v>
      </c>
      <c r="BI115" s="5">
        <f t="shared" si="77"/>
        <v>0</v>
      </c>
      <c r="BJ115" s="5">
        <f t="shared" si="78"/>
        <v>0</v>
      </c>
      <c r="BK115" s="5">
        <f t="shared" si="79"/>
        <v>12</v>
      </c>
      <c r="BL115" s="5">
        <f t="shared" si="80"/>
        <v>52</v>
      </c>
    </row>
    <row r="116" spans="1:64" ht="30" customHeight="1">
      <c r="A116" s="92"/>
      <c r="B116" s="92"/>
      <c r="C116" s="98"/>
      <c r="D116" s="7" t="s">
        <v>31</v>
      </c>
      <c r="E116" s="87">
        <v>0</v>
      </c>
      <c r="F116" s="70">
        <v>0</v>
      </c>
      <c r="G116" s="87">
        <v>0</v>
      </c>
      <c r="H116" s="70">
        <v>0</v>
      </c>
      <c r="I116" s="87">
        <v>0</v>
      </c>
      <c r="J116" s="70">
        <v>0</v>
      </c>
      <c r="K116" s="87">
        <v>0</v>
      </c>
      <c r="L116" s="71">
        <f t="shared" si="82"/>
        <v>16</v>
      </c>
      <c r="M116" s="87">
        <v>0</v>
      </c>
      <c r="N116" s="70">
        <v>0</v>
      </c>
      <c r="O116" s="87">
        <v>0</v>
      </c>
      <c r="P116" s="70">
        <v>0</v>
      </c>
      <c r="Q116" s="87">
        <v>0</v>
      </c>
      <c r="R116" s="70">
        <v>0</v>
      </c>
      <c r="S116" s="87">
        <v>0</v>
      </c>
      <c r="T116" s="70">
        <v>0</v>
      </c>
      <c r="U116" s="8" t="s">
        <v>5</v>
      </c>
      <c r="V116" s="10" t="s">
        <v>2</v>
      </c>
      <c r="W116" s="9" t="s">
        <v>1</v>
      </c>
      <c r="X116" s="9" t="s">
        <v>1</v>
      </c>
      <c r="Y116" s="9" t="s">
        <v>1</v>
      </c>
      <c r="Z116" s="10" t="s">
        <v>2</v>
      </c>
      <c r="AA116" s="10" t="s">
        <v>2</v>
      </c>
      <c r="AB116" s="70">
        <v>0</v>
      </c>
      <c r="AC116" s="87">
        <v>0</v>
      </c>
      <c r="AD116" s="70">
        <v>0</v>
      </c>
      <c r="AE116" s="87">
        <v>0</v>
      </c>
      <c r="AF116" s="71">
        <f t="shared" si="73"/>
        <v>12</v>
      </c>
      <c r="AG116" s="87">
        <v>0</v>
      </c>
      <c r="AH116" s="70">
        <v>0</v>
      </c>
      <c r="AI116" s="87">
        <v>0</v>
      </c>
      <c r="AJ116" s="70">
        <v>0</v>
      </c>
      <c r="AK116" s="87">
        <v>0</v>
      </c>
      <c r="AL116" s="70">
        <v>0</v>
      </c>
      <c r="AM116" s="87">
        <v>0</v>
      </c>
      <c r="AN116" s="8" t="s">
        <v>5</v>
      </c>
      <c r="AO116" s="9" t="s">
        <v>1</v>
      </c>
      <c r="AP116" s="9" t="s">
        <v>1</v>
      </c>
      <c r="AQ116" s="9" t="s">
        <v>1</v>
      </c>
      <c r="AR116" s="11" t="s">
        <v>3</v>
      </c>
      <c r="AS116" s="11" t="s">
        <v>3</v>
      </c>
      <c r="AT116" s="11" t="s">
        <v>3</v>
      </c>
      <c r="AU116" s="11" t="s">
        <v>3</v>
      </c>
      <c r="AV116" s="10" t="s">
        <v>2</v>
      </c>
      <c r="AW116" s="10" t="s">
        <v>2</v>
      </c>
      <c r="AX116" s="10" t="s">
        <v>2</v>
      </c>
      <c r="AY116" s="10" t="s">
        <v>2</v>
      </c>
      <c r="AZ116" s="10" t="s">
        <v>2</v>
      </c>
      <c r="BA116" s="10" t="s">
        <v>2</v>
      </c>
      <c r="BB116" s="10" t="s">
        <v>2</v>
      </c>
      <c r="BC116" s="10" t="s">
        <v>2</v>
      </c>
      <c r="BD116" s="10" t="s">
        <v>2</v>
      </c>
      <c r="BE116" s="5">
        <f t="shared" si="81"/>
        <v>28</v>
      </c>
      <c r="BF116" s="5">
        <f t="shared" si="74"/>
        <v>2</v>
      </c>
      <c r="BG116" s="5">
        <f t="shared" si="75"/>
        <v>6</v>
      </c>
      <c r="BH116" s="5">
        <f t="shared" si="76"/>
        <v>4</v>
      </c>
      <c r="BI116" s="5">
        <f t="shared" si="77"/>
        <v>0</v>
      </c>
      <c r="BJ116" s="5">
        <f t="shared" si="78"/>
        <v>0</v>
      </c>
      <c r="BK116" s="5">
        <f t="shared" si="79"/>
        <v>12</v>
      </c>
      <c r="BL116" s="5">
        <f t="shared" si="80"/>
        <v>52</v>
      </c>
    </row>
    <row r="117" spans="1:64" ht="30" customHeight="1">
      <c r="A117" s="92"/>
      <c r="B117" s="92"/>
      <c r="C117" s="97"/>
      <c r="D117" s="7" t="s">
        <v>86</v>
      </c>
      <c r="E117" s="87">
        <v>0</v>
      </c>
      <c r="F117" s="70">
        <v>0</v>
      </c>
      <c r="G117" s="87">
        <v>0</v>
      </c>
      <c r="H117" s="70">
        <v>0</v>
      </c>
      <c r="I117" s="87">
        <v>0</v>
      </c>
      <c r="J117" s="70">
        <v>0</v>
      </c>
      <c r="K117" s="87">
        <v>0</v>
      </c>
      <c r="L117" s="71">
        <f t="shared" si="82"/>
        <v>16</v>
      </c>
      <c r="M117" s="87">
        <v>0</v>
      </c>
      <c r="N117" s="70">
        <v>0</v>
      </c>
      <c r="O117" s="87">
        <v>0</v>
      </c>
      <c r="P117" s="70">
        <v>0</v>
      </c>
      <c r="Q117" s="87">
        <v>0</v>
      </c>
      <c r="R117" s="70">
        <v>0</v>
      </c>
      <c r="S117" s="87">
        <v>0</v>
      </c>
      <c r="T117" s="70">
        <v>0</v>
      </c>
      <c r="U117" s="8" t="s">
        <v>5</v>
      </c>
      <c r="V117" s="10" t="s">
        <v>2</v>
      </c>
      <c r="W117" s="9" t="s">
        <v>1</v>
      </c>
      <c r="X117" s="9" t="s">
        <v>1</v>
      </c>
      <c r="Y117" s="9" t="s">
        <v>1</v>
      </c>
      <c r="Z117" s="10" t="s">
        <v>2</v>
      </c>
      <c r="AA117" s="10" t="s">
        <v>2</v>
      </c>
      <c r="AB117" s="70">
        <v>0</v>
      </c>
      <c r="AC117" s="87">
        <v>0</v>
      </c>
      <c r="AD117" s="70">
        <v>0</v>
      </c>
      <c r="AE117" s="87">
        <v>0</v>
      </c>
      <c r="AF117" s="71">
        <f t="shared" si="73"/>
        <v>9</v>
      </c>
      <c r="AG117" s="87">
        <v>0</v>
      </c>
      <c r="AH117" s="70">
        <v>0</v>
      </c>
      <c r="AI117" s="87">
        <v>0</v>
      </c>
      <c r="AJ117" s="70">
        <v>0</v>
      </c>
      <c r="AK117" s="8" t="s">
        <v>5</v>
      </c>
      <c r="AL117" s="9" t="s">
        <v>1</v>
      </c>
      <c r="AM117" s="9" t="s">
        <v>1</v>
      </c>
      <c r="AN117" s="9" t="s">
        <v>1</v>
      </c>
      <c r="AO117" s="11" t="s">
        <v>3</v>
      </c>
      <c r="AP117" s="11" t="s">
        <v>3</v>
      </c>
      <c r="AQ117" s="68" t="s">
        <v>6</v>
      </c>
      <c r="AR117" s="68" t="s">
        <v>6</v>
      </c>
      <c r="AS117" s="68" t="s">
        <v>6</v>
      </c>
      <c r="AT117" s="68" t="s">
        <v>6</v>
      </c>
      <c r="AU117" s="5" t="s">
        <v>0</v>
      </c>
      <c r="AV117" s="5"/>
      <c r="AW117" s="5"/>
      <c r="AX117" s="5"/>
      <c r="AY117" s="5"/>
      <c r="AZ117" s="5"/>
      <c r="BA117" s="5"/>
      <c r="BB117" s="5"/>
      <c r="BC117" s="5"/>
      <c r="BD117" s="5"/>
      <c r="BE117" s="5">
        <f t="shared" si="81"/>
        <v>25</v>
      </c>
      <c r="BF117" s="5">
        <f t="shared" si="74"/>
        <v>2</v>
      </c>
      <c r="BG117" s="5">
        <f t="shared" si="75"/>
        <v>6</v>
      </c>
      <c r="BH117" s="5">
        <f t="shared" si="76"/>
        <v>2</v>
      </c>
      <c r="BI117" s="5">
        <f t="shared" si="77"/>
        <v>4</v>
      </c>
      <c r="BJ117" s="5">
        <f t="shared" si="78"/>
        <v>1</v>
      </c>
      <c r="BK117" s="5">
        <f t="shared" si="79"/>
        <v>3</v>
      </c>
      <c r="BL117" s="5">
        <f t="shared" si="80"/>
        <v>43</v>
      </c>
    </row>
    <row r="118" spans="1:64" ht="30" customHeight="1">
      <c r="A118" s="92"/>
      <c r="B118" s="92"/>
      <c r="C118" s="5">
        <v>3</v>
      </c>
      <c r="D118" s="7" t="s">
        <v>140</v>
      </c>
      <c r="E118" s="87">
        <v>0</v>
      </c>
      <c r="F118" s="70">
        <v>0</v>
      </c>
      <c r="G118" s="87">
        <v>0</v>
      </c>
      <c r="H118" s="70">
        <v>0</v>
      </c>
      <c r="I118" s="87">
        <v>0</v>
      </c>
      <c r="J118" s="70">
        <v>0</v>
      </c>
      <c r="K118" s="87">
        <v>0</v>
      </c>
      <c r="L118" s="71">
        <f t="shared" si="82"/>
        <v>16</v>
      </c>
      <c r="M118" s="87">
        <v>0</v>
      </c>
      <c r="N118" s="70">
        <v>0</v>
      </c>
      <c r="O118" s="87">
        <v>0</v>
      </c>
      <c r="P118" s="70">
        <v>0</v>
      </c>
      <c r="Q118" s="87">
        <v>0</v>
      </c>
      <c r="R118" s="70">
        <v>0</v>
      </c>
      <c r="S118" s="87">
        <v>0</v>
      </c>
      <c r="T118" s="70">
        <v>0</v>
      </c>
      <c r="U118" s="8" t="s">
        <v>5</v>
      </c>
      <c r="V118" s="10" t="s">
        <v>2</v>
      </c>
      <c r="W118" s="9" t="s">
        <v>1</v>
      </c>
      <c r="X118" s="9" t="s">
        <v>1</v>
      </c>
      <c r="Y118" s="9" t="s">
        <v>1</v>
      </c>
      <c r="Z118" s="10" t="s">
        <v>2</v>
      </c>
      <c r="AA118" s="10" t="s">
        <v>2</v>
      </c>
      <c r="AB118" s="70">
        <v>0</v>
      </c>
      <c r="AC118" s="87">
        <v>0</v>
      </c>
      <c r="AD118" s="70">
        <v>0</v>
      </c>
      <c r="AE118" s="87">
        <v>0</v>
      </c>
      <c r="AF118" s="71">
        <f t="shared" si="73"/>
        <v>14</v>
      </c>
      <c r="AG118" s="87">
        <v>0</v>
      </c>
      <c r="AH118" s="70">
        <v>0</v>
      </c>
      <c r="AI118" s="87">
        <v>0</v>
      </c>
      <c r="AJ118" s="70">
        <v>0</v>
      </c>
      <c r="AK118" s="87">
        <v>0</v>
      </c>
      <c r="AL118" s="70">
        <v>0</v>
      </c>
      <c r="AM118" s="87">
        <v>0</v>
      </c>
      <c r="AN118" s="70">
        <v>0</v>
      </c>
      <c r="AO118" s="87">
        <v>0</v>
      </c>
      <c r="AP118" s="8" t="s">
        <v>5</v>
      </c>
      <c r="AQ118" s="9" t="s">
        <v>1</v>
      </c>
      <c r="AR118" s="9" t="s">
        <v>1</v>
      </c>
      <c r="AS118" s="9" t="s">
        <v>1</v>
      </c>
      <c r="AT118" s="11" t="s">
        <v>3</v>
      </c>
      <c r="AU118" s="11" t="s">
        <v>3</v>
      </c>
      <c r="AV118" s="10" t="s">
        <v>2</v>
      </c>
      <c r="AW118" s="10" t="s">
        <v>2</v>
      </c>
      <c r="AX118" s="10" t="s">
        <v>2</v>
      </c>
      <c r="AY118" s="10" t="s">
        <v>2</v>
      </c>
      <c r="AZ118" s="10" t="s">
        <v>2</v>
      </c>
      <c r="BA118" s="10" t="s">
        <v>2</v>
      </c>
      <c r="BB118" s="10" t="s">
        <v>2</v>
      </c>
      <c r="BC118" s="10" t="s">
        <v>2</v>
      </c>
      <c r="BD118" s="10" t="s">
        <v>2</v>
      </c>
      <c r="BE118" s="5">
        <f t="shared" si="81"/>
        <v>30</v>
      </c>
      <c r="BF118" s="5">
        <f t="shared" si="74"/>
        <v>2</v>
      </c>
      <c r="BG118" s="5">
        <f t="shared" si="75"/>
        <v>6</v>
      </c>
      <c r="BH118" s="5">
        <f t="shared" si="76"/>
        <v>2</v>
      </c>
      <c r="BI118" s="5">
        <f t="shared" si="77"/>
        <v>0</v>
      </c>
      <c r="BJ118" s="5">
        <f t="shared" si="78"/>
        <v>0</v>
      </c>
      <c r="BK118" s="5">
        <f t="shared" si="79"/>
        <v>12</v>
      </c>
      <c r="BL118" s="5">
        <f t="shared" si="80"/>
        <v>52</v>
      </c>
    </row>
    <row r="119" spans="1:64" ht="30" customHeight="1">
      <c r="A119" s="92"/>
      <c r="B119" s="92"/>
      <c r="C119" s="96">
        <v>4</v>
      </c>
      <c r="D119" s="7" t="s">
        <v>107</v>
      </c>
      <c r="E119" s="87">
        <v>0</v>
      </c>
      <c r="F119" s="70">
        <v>0</v>
      </c>
      <c r="G119" s="87">
        <v>0</v>
      </c>
      <c r="H119" s="70">
        <v>0</v>
      </c>
      <c r="I119" s="87">
        <v>0</v>
      </c>
      <c r="J119" s="70">
        <v>0</v>
      </c>
      <c r="K119" s="87">
        <v>0</v>
      </c>
      <c r="L119" s="71">
        <f t="shared" si="82"/>
        <v>16</v>
      </c>
      <c r="M119" s="87">
        <v>0</v>
      </c>
      <c r="N119" s="70">
        <v>0</v>
      </c>
      <c r="O119" s="87">
        <v>0</v>
      </c>
      <c r="P119" s="70">
        <v>0</v>
      </c>
      <c r="Q119" s="87">
        <v>0</v>
      </c>
      <c r="R119" s="70">
        <v>0</v>
      </c>
      <c r="S119" s="87">
        <v>0</v>
      </c>
      <c r="T119" s="70">
        <v>0</v>
      </c>
      <c r="U119" s="8" t="s">
        <v>5</v>
      </c>
      <c r="V119" s="10" t="s">
        <v>2</v>
      </c>
      <c r="W119" s="9" t="s">
        <v>1</v>
      </c>
      <c r="X119" s="9" t="s">
        <v>1</v>
      </c>
      <c r="Y119" s="9" t="s">
        <v>1</v>
      </c>
      <c r="Z119" s="10" t="s">
        <v>2</v>
      </c>
      <c r="AA119" s="10" t="s">
        <v>2</v>
      </c>
      <c r="AB119" s="70">
        <v>0</v>
      </c>
      <c r="AC119" s="87">
        <v>0</v>
      </c>
      <c r="AD119" s="70">
        <v>0</v>
      </c>
      <c r="AE119" s="87">
        <v>0</v>
      </c>
      <c r="AF119" s="71">
        <f t="shared" si="73"/>
        <v>12</v>
      </c>
      <c r="AG119" s="87">
        <v>0</v>
      </c>
      <c r="AH119" s="70">
        <v>0</v>
      </c>
      <c r="AI119" s="87">
        <v>0</v>
      </c>
      <c r="AJ119" s="70">
        <v>0</v>
      </c>
      <c r="AK119" s="87">
        <v>0</v>
      </c>
      <c r="AL119" s="70">
        <v>0</v>
      </c>
      <c r="AM119" s="87">
        <v>0</v>
      </c>
      <c r="AN119" s="8" t="s">
        <v>5</v>
      </c>
      <c r="AO119" s="9" t="s">
        <v>1</v>
      </c>
      <c r="AP119" s="9" t="s">
        <v>1</v>
      </c>
      <c r="AQ119" s="11" t="s">
        <v>3</v>
      </c>
      <c r="AR119" s="11" t="s">
        <v>3</v>
      </c>
      <c r="AS119" s="11" t="s">
        <v>3</v>
      </c>
      <c r="AT119" s="11" t="s">
        <v>3</v>
      </c>
      <c r="AU119" s="5" t="s">
        <v>0</v>
      </c>
      <c r="AV119" s="5"/>
      <c r="AW119" s="5"/>
      <c r="AX119" s="5"/>
      <c r="AY119" s="5"/>
      <c r="AZ119" s="5"/>
      <c r="BA119" s="5"/>
      <c r="BB119" s="5"/>
      <c r="BC119" s="5"/>
      <c r="BD119" s="5"/>
      <c r="BE119" s="5">
        <f t="shared" si="81"/>
        <v>28</v>
      </c>
      <c r="BF119" s="5">
        <f t="shared" si="74"/>
        <v>2</v>
      </c>
      <c r="BG119" s="5">
        <f t="shared" si="75"/>
        <v>5</v>
      </c>
      <c r="BH119" s="5">
        <f t="shared" si="76"/>
        <v>4</v>
      </c>
      <c r="BI119" s="5">
        <f t="shared" si="77"/>
        <v>0</v>
      </c>
      <c r="BJ119" s="5">
        <f t="shared" si="78"/>
        <v>1</v>
      </c>
      <c r="BK119" s="5">
        <f t="shared" si="79"/>
        <v>3</v>
      </c>
      <c r="BL119" s="5">
        <f t="shared" si="80"/>
        <v>43</v>
      </c>
    </row>
    <row r="120" spans="1:64" ht="30" customHeight="1">
      <c r="A120" s="92"/>
      <c r="B120" s="93"/>
      <c r="C120" s="97"/>
      <c r="D120" s="7" t="s">
        <v>105</v>
      </c>
      <c r="E120" s="87">
        <v>0</v>
      </c>
      <c r="F120" s="70">
        <v>0</v>
      </c>
      <c r="G120" s="87">
        <v>0</v>
      </c>
      <c r="H120" s="70">
        <v>0</v>
      </c>
      <c r="I120" s="87">
        <v>0</v>
      </c>
      <c r="J120" s="70">
        <v>0</v>
      </c>
      <c r="K120" s="87">
        <v>0</v>
      </c>
      <c r="L120" s="71">
        <f t="shared" si="82"/>
        <v>16</v>
      </c>
      <c r="M120" s="87">
        <v>0</v>
      </c>
      <c r="N120" s="70">
        <v>0</v>
      </c>
      <c r="O120" s="87">
        <v>0</v>
      </c>
      <c r="P120" s="70">
        <v>0</v>
      </c>
      <c r="Q120" s="87">
        <v>0</v>
      </c>
      <c r="R120" s="70">
        <v>0</v>
      </c>
      <c r="S120" s="87">
        <v>0</v>
      </c>
      <c r="T120" s="70">
        <v>0</v>
      </c>
      <c r="U120" s="8" t="s">
        <v>5</v>
      </c>
      <c r="V120" s="10" t="s">
        <v>2</v>
      </c>
      <c r="W120" s="9" t="s">
        <v>1</v>
      </c>
      <c r="X120" s="9" t="s">
        <v>1</v>
      </c>
      <c r="Y120" s="9" t="s">
        <v>1</v>
      </c>
      <c r="Z120" s="10" t="s">
        <v>2</v>
      </c>
      <c r="AA120" s="10" t="s">
        <v>2</v>
      </c>
      <c r="AB120" s="70">
        <v>0</v>
      </c>
      <c r="AC120" s="87">
        <v>0</v>
      </c>
      <c r="AD120" s="70">
        <v>0</v>
      </c>
      <c r="AE120" s="87">
        <v>0</v>
      </c>
      <c r="AF120" s="71">
        <f t="shared" si="73"/>
        <v>10</v>
      </c>
      <c r="AG120" s="87">
        <v>0</v>
      </c>
      <c r="AH120" s="70">
        <v>0</v>
      </c>
      <c r="AI120" s="87">
        <v>0</v>
      </c>
      <c r="AJ120" s="70">
        <v>0</v>
      </c>
      <c r="AK120" s="87">
        <v>0</v>
      </c>
      <c r="AL120" s="8" t="s">
        <v>5</v>
      </c>
      <c r="AM120" s="9" t="s">
        <v>1</v>
      </c>
      <c r="AN120" s="9" t="s">
        <v>1</v>
      </c>
      <c r="AO120" s="9" t="s">
        <v>1</v>
      </c>
      <c r="AP120" s="11" t="s">
        <v>3</v>
      </c>
      <c r="AQ120" s="11" t="s">
        <v>3</v>
      </c>
      <c r="AR120" s="11" t="s">
        <v>3</v>
      </c>
      <c r="AS120" s="11" t="s">
        <v>3</v>
      </c>
      <c r="AT120" s="5" t="s">
        <v>0</v>
      </c>
      <c r="AU120" s="5" t="s">
        <v>0</v>
      </c>
      <c r="AV120" s="5"/>
      <c r="AW120" s="5"/>
      <c r="AX120" s="5"/>
      <c r="AY120" s="5"/>
      <c r="AZ120" s="5"/>
      <c r="BA120" s="5"/>
      <c r="BB120" s="5"/>
      <c r="BC120" s="5"/>
      <c r="BD120" s="5"/>
      <c r="BE120" s="5">
        <f t="shared" si="81"/>
        <v>26</v>
      </c>
      <c r="BF120" s="5">
        <f t="shared" si="74"/>
        <v>2</v>
      </c>
      <c r="BG120" s="5">
        <f t="shared" si="75"/>
        <v>6</v>
      </c>
      <c r="BH120" s="5">
        <f t="shared" si="76"/>
        <v>4</v>
      </c>
      <c r="BI120" s="5">
        <f t="shared" si="77"/>
        <v>0</v>
      </c>
      <c r="BJ120" s="5">
        <f t="shared" si="78"/>
        <v>2</v>
      </c>
      <c r="BK120" s="5">
        <f t="shared" si="79"/>
        <v>3</v>
      </c>
      <c r="BL120" s="5">
        <f t="shared" si="80"/>
        <v>43</v>
      </c>
    </row>
    <row r="121" spans="1:64" ht="30" customHeight="1">
      <c r="A121" s="92"/>
      <c r="B121" s="91" t="s">
        <v>55</v>
      </c>
      <c r="C121" s="5" t="s">
        <v>251</v>
      </c>
      <c r="D121" s="7" t="s">
        <v>138</v>
      </c>
      <c r="E121" s="87">
        <v>0</v>
      </c>
      <c r="F121" s="70">
        <v>0</v>
      </c>
      <c r="G121" s="87">
        <v>0</v>
      </c>
      <c r="H121" s="70">
        <v>0</v>
      </c>
      <c r="I121" s="87">
        <v>0</v>
      </c>
      <c r="J121" s="70">
        <v>0</v>
      </c>
      <c r="K121" s="87">
        <v>0</v>
      </c>
      <c r="L121" s="71">
        <v>12</v>
      </c>
      <c r="M121" s="87">
        <v>0</v>
      </c>
      <c r="N121" s="70">
        <v>0</v>
      </c>
      <c r="O121" s="87">
        <v>0</v>
      </c>
      <c r="P121" s="70">
        <v>0</v>
      </c>
      <c r="Q121" s="87">
        <v>0</v>
      </c>
      <c r="R121" s="70">
        <v>0</v>
      </c>
      <c r="S121" s="87">
        <v>0</v>
      </c>
      <c r="T121" s="70">
        <v>0</v>
      </c>
      <c r="U121" s="8" t="s">
        <v>5</v>
      </c>
      <c r="V121" s="10" t="s">
        <v>2</v>
      </c>
      <c r="W121" s="9" t="s">
        <v>1</v>
      </c>
      <c r="X121" s="9" t="s">
        <v>1</v>
      </c>
      <c r="Y121" s="9" t="s">
        <v>1</v>
      </c>
      <c r="Z121" s="10" t="s">
        <v>2</v>
      </c>
      <c r="AA121" s="10" t="s">
        <v>2</v>
      </c>
      <c r="AB121" s="70">
        <v>0</v>
      </c>
      <c r="AC121" s="87">
        <v>0</v>
      </c>
      <c r="AD121" s="70">
        <v>0</v>
      </c>
      <c r="AE121" s="87">
        <v>0</v>
      </c>
      <c r="AF121" s="71">
        <f t="shared" si="73"/>
        <v>16</v>
      </c>
      <c r="AG121" s="87">
        <v>0</v>
      </c>
      <c r="AH121" s="70">
        <v>0</v>
      </c>
      <c r="AI121" s="87">
        <v>0</v>
      </c>
      <c r="AJ121" s="70">
        <v>0</v>
      </c>
      <c r="AK121" s="87">
        <v>0</v>
      </c>
      <c r="AL121" s="70">
        <v>0</v>
      </c>
      <c r="AM121" s="87">
        <v>0</v>
      </c>
      <c r="AN121" s="70">
        <v>0</v>
      </c>
      <c r="AO121" s="87">
        <v>0</v>
      </c>
      <c r="AP121" s="70">
        <v>0</v>
      </c>
      <c r="AQ121" s="87">
        <v>0</v>
      </c>
      <c r="AR121" s="8" t="s">
        <v>5</v>
      </c>
      <c r="AS121" s="9" t="s">
        <v>1</v>
      </c>
      <c r="AT121" s="9" t="s">
        <v>1</v>
      </c>
      <c r="AU121" s="9" t="s">
        <v>1</v>
      </c>
      <c r="AV121" s="10" t="s">
        <v>2</v>
      </c>
      <c r="AW121" s="10" t="s">
        <v>2</v>
      </c>
      <c r="AX121" s="10" t="s">
        <v>2</v>
      </c>
      <c r="AY121" s="10" t="s">
        <v>2</v>
      </c>
      <c r="AZ121" s="10" t="s">
        <v>2</v>
      </c>
      <c r="BA121" s="10" t="s">
        <v>2</v>
      </c>
      <c r="BB121" s="10" t="s">
        <v>2</v>
      </c>
      <c r="BC121" s="10" t="s">
        <v>2</v>
      </c>
      <c r="BD121" s="10" t="s">
        <v>2</v>
      </c>
      <c r="BE121" s="5">
        <f t="shared" si="81"/>
        <v>32</v>
      </c>
      <c r="BF121" s="5">
        <f>COUNTIF(E121:BD121,"ЗТ")</f>
        <v>2</v>
      </c>
      <c r="BG121" s="5">
        <f>COUNTIF(E121:BD121,"Е")</f>
        <v>6</v>
      </c>
      <c r="BH121" s="5">
        <f>COUNTIF(E121:BD121,"П")</f>
        <v>0</v>
      </c>
      <c r="BI121" s="5">
        <f>COUNTIF(E121:BD121,"ПА")</f>
        <v>0</v>
      </c>
      <c r="BJ121" s="5">
        <f>COUNTIF(E121:BD121,"А")</f>
        <v>0</v>
      </c>
      <c r="BK121" s="5">
        <f>COUNTIF(E121:BD121,"К")</f>
        <v>12</v>
      </c>
      <c r="BL121" s="5">
        <f>SUM(BE121:BK121)</f>
        <v>52</v>
      </c>
    </row>
    <row r="122" spans="1:64" ht="30" customHeight="1">
      <c r="A122" s="93"/>
      <c r="B122" s="93"/>
      <c r="C122" s="5">
        <v>2</v>
      </c>
      <c r="D122" s="7" t="s">
        <v>137</v>
      </c>
      <c r="E122" s="11" t="s">
        <v>3</v>
      </c>
      <c r="F122" s="11" t="s">
        <v>3</v>
      </c>
      <c r="G122" s="11" t="s">
        <v>3</v>
      </c>
      <c r="H122" s="11" t="s">
        <v>3</v>
      </c>
      <c r="I122" s="11" t="s">
        <v>3</v>
      </c>
      <c r="J122" s="11" t="s">
        <v>3</v>
      </c>
      <c r="K122" s="11" t="s">
        <v>3</v>
      </c>
      <c r="L122" s="11" t="s">
        <v>3</v>
      </c>
      <c r="M122" s="68" t="s">
        <v>6</v>
      </c>
      <c r="N122" s="68" t="s">
        <v>6</v>
      </c>
      <c r="O122" s="68" t="s">
        <v>6</v>
      </c>
      <c r="P122" s="68" t="s">
        <v>6</v>
      </c>
      <c r="Q122" s="68" t="s">
        <v>6</v>
      </c>
      <c r="R122" s="68" t="s">
        <v>6</v>
      </c>
      <c r="S122" s="68" t="s">
        <v>6</v>
      </c>
      <c r="T122" s="68" t="s">
        <v>6</v>
      </c>
      <c r="U122" s="5" t="s">
        <v>0</v>
      </c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>
        <f>COUNTIF(E122:BD122,"0")</f>
        <v>0</v>
      </c>
      <c r="BF122" s="5">
        <f>COUNTIF(E122:BD122,"ЗТ")</f>
        <v>0</v>
      </c>
      <c r="BG122" s="5">
        <f>COUNTIF(E122:BD122,"Е")</f>
        <v>0</v>
      </c>
      <c r="BH122" s="5">
        <f>COUNTIF(E122:BD122,"П")</f>
        <v>8</v>
      </c>
      <c r="BI122" s="5">
        <f>COUNTIF(E122:BD122,"ПА")</f>
        <v>8</v>
      </c>
      <c r="BJ122" s="5">
        <f>COUNTIF(E122:BD122,"А")</f>
        <v>1</v>
      </c>
      <c r="BK122" s="5">
        <f>COUNTIF(E122:BD122,"К")</f>
        <v>0</v>
      </c>
      <c r="BL122" s="5">
        <f>SUM(BE122:BK122)</f>
        <v>17</v>
      </c>
    </row>
    <row r="123" spans="1:64" ht="30" customHeight="1">
      <c r="A123" s="91" t="s">
        <v>21</v>
      </c>
      <c r="B123" s="91" t="s">
        <v>62</v>
      </c>
      <c r="C123" s="5" t="s">
        <v>251</v>
      </c>
      <c r="D123" s="7" t="s">
        <v>50</v>
      </c>
      <c r="E123" s="87">
        <v>0</v>
      </c>
      <c r="F123" s="70">
        <v>0</v>
      </c>
      <c r="G123" s="87">
        <v>0</v>
      </c>
      <c r="H123" s="5" t="s">
        <v>4</v>
      </c>
      <c r="I123" s="87">
        <v>0</v>
      </c>
      <c r="J123" s="70">
        <v>0</v>
      </c>
      <c r="K123" s="86" t="s">
        <v>4</v>
      </c>
      <c r="L123" s="70">
        <v>0</v>
      </c>
      <c r="M123" s="87">
        <v>0</v>
      </c>
      <c r="N123" s="5" t="s">
        <v>4</v>
      </c>
      <c r="O123" s="87">
        <v>0</v>
      </c>
      <c r="P123" s="70">
        <v>0</v>
      </c>
      <c r="Q123" s="86" t="s">
        <v>4</v>
      </c>
      <c r="R123" s="70">
        <v>0</v>
      </c>
      <c r="S123" s="87">
        <v>0</v>
      </c>
      <c r="T123" s="70">
        <v>0</v>
      </c>
      <c r="U123" s="70">
        <v>0</v>
      </c>
      <c r="V123" s="70">
        <v>0</v>
      </c>
      <c r="W123" s="70">
        <v>0</v>
      </c>
      <c r="X123" s="9" t="s">
        <v>1</v>
      </c>
      <c r="Y123" s="9" t="s">
        <v>1</v>
      </c>
      <c r="Z123" s="10" t="s">
        <v>2</v>
      </c>
      <c r="AA123" s="10" t="s">
        <v>2</v>
      </c>
      <c r="AB123" s="70">
        <v>0</v>
      </c>
      <c r="AC123" s="87">
        <v>0</v>
      </c>
      <c r="AD123" s="5" t="s">
        <v>4</v>
      </c>
      <c r="AE123" s="87">
        <v>0</v>
      </c>
      <c r="AF123" s="5" t="s">
        <v>4</v>
      </c>
      <c r="AG123" s="87">
        <v>0</v>
      </c>
      <c r="AH123" s="70">
        <v>0</v>
      </c>
      <c r="AI123" s="86" t="s">
        <v>4</v>
      </c>
      <c r="AJ123" s="70">
        <v>0</v>
      </c>
      <c r="AK123" s="86" t="s">
        <v>4</v>
      </c>
      <c r="AL123" s="70">
        <v>0</v>
      </c>
      <c r="AM123" s="87">
        <v>0</v>
      </c>
      <c r="AN123" s="70">
        <v>0</v>
      </c>
      <c r="AO123" s="87">
        <v>0</v>
      </c>
      <c r="AP123" s="70">
        <v>0</v>
      </c>
      <c r="AQ123" s="87">
        <v>0</v>
      </c>
      <c r="AR123" s="70">
        <v>0</v>
      </c>
      <c r="AS123" s="9" t="s">
        <v>1</v>
      </c>
      <c r="AT123" s="9" t="s">
        <v>1</v>
      </c>
      <c r="AU123" s="10" t="s">
        <v>2</v>
      </c>
      <c r="AV123" s="10" t="s">
        <v>2</v>
      </c>
      <c r="AW123" s="10" t="s">
        <v>2</v>
      </c>
      <c r="AX123" s="10" t="s">
        <v>2</v>
      </c>
      <c r="AY123" s="10" t="s">
        <v>2</v>
      </c>
      <c r="AZ123" s="10" t="s">
        <v>2</v>
      </c>
      <c r="BA123" s="10" t="s">
        <v>2</v>
      </c>
      <c r="BB123" s="10" t="s">
        <v>2</v>
      </c>
      <c r="BC123" s="10" t="s">
        <v>2</v>
      </c>
      <c r="BD123" s="10" t="s">
        <v>2</v>
      </c>
      <c r="BE123" s="5">
        <f>COUNTIF(E123:BD123,"0")+COUNTIF(E123:BD123,"У")</f>
        <v>36</v>
      </c>
      <c r="BF123" s="5">
        <f t="shared" si="74"/>
        <v>0</v>
      </c>
      <c r="BG123" s="5">
        <f t="shared" si="75"/>
        <v>4</v>
      </c>
      <c r="BH123" s="5">
        <f t="shared" si="76"/>
        <v>0</v>
      </c>
      <c r="BI123" s="5">
        <f t="shared" si="77"/>
        <v>0</v>
      </c>
      <c r="BJ123" s="5">
        <f t="shared" si="78"/>
        <v>0</v>
      </c>
      <c r="BK123" s="5">
        <f t="shared" si="79"/>
        <v>12</v>
      </c>
      <c r="BL123" s="5">
        <f>SUM(BE123:BK123)</f>
        <v>52</v>
      </c>
    </row>
    <row r="124" spans="1:64" ht="30" customHeight="1">
      <c r="A124" s="92"/>
      <c r="B124" s="92"/>
      <c r="C124" s="5">
        <v>2</v>
      </c>
      <c r="D124" s="7" t="s">
        <v>116</v>
      </c>
      <c r="E124" s="87">
        <v>0</v>
      </c>
      <c r="F124" s="70">
        <v>0</v>
      </c>
      <c r="G124" s="87">
        <v>0</v>
      </c>
      <c r="H124" s="5" t="s">
        <v>4</v>
      </c>
      <c r="I124" s="87">
        <v>0</v>
      </c>
      <c r="J124" s="70">
        <v>0</v>
      </c>
      <c r="K124" s="86" t="s">
        <v>4</v>
      </c>
      <c r="L124" s="70">
        <v>0</v>
      </c>
      <c r="M124" s="87">
        <v>0</v>
      </c>
      <c r="N124" s="5" t="s">
        <v>4</v>
      </c>
      <c r="O124" s="87">
        <v>0</v>
      </c>
      <c r="P124" s="70">
        <v>0</v>
      </c>
      <c r="Q124" s="86" t="s">
        <v>4</v>
      </c>
      <c r="R124" s="70">
        <v>0</v>
      </c>
      <c r="S124" s="87">
        <v>0</v>
      </c>
      <c r="T124" s="70">
        <v>0</v>
      </c>
      <c r="U124" s="70">
        <v>0</v>
      </c>
      <c r="V124" s="70">
        <v>0</v>
      </c>
      <c r="W124" s="70">
        <v>0</v>
      </c>
      <c r="X124" s="9" t="s">
        <v>1</v>
      </c>
      <c r="Y124" s="9" t="s">
        <v>1</v>
      </c>
      <c r="Z124" s="10" t="s">
        <v>2</v>
      </c>
      <c r="AA124" s="10" t="s">
        <v>2</v>
      </c>
      <c r="AB124" s="70">
        <v>0</v>
      </c>
      <c r="AC124" s="87">
        <v>0</v>
      </c>
      <c r="AD124" s="5" t="s">
        <v>4</v>
      </c>
      <c r="AE124" s="87">
        <v>0</v>
      </c>
      <c r="AF124" s="5" t="s">
        <v>4</v>
      </c>
      <c r="AG124" s="87">
        <v>0</v>
      </c>
      <c r="AH124" s="70">
        <v>0</v>
      </c>
      <c r="AI124" s="86" t="s">
        <v>4</v>
      </c>
      <c r="AJ124" s="70">
        <v>0</v>
      </c>
      <c r="AK124" s="86" t="s">
        <v>4</v>
      </c>
      <c r="AL124" s="70">
        <v>0</v>
      </c>
      <c r="AM124" s="87">
        <v>0</v>
      </c>
      <c r="AN124" s="70">
        <v>0</v>
      </c>
      <c r="AO124" s="87">
        <v>0</v>
      </c>
      <c r="AP124" s="70">
        <v>0</v>
      </c>
      <c r="AQ124" s="87">
        <v>0</v>
      </c>
      <c r="AR124" s="70">
        <v>0</v>
      </c>
      <c r="AS124" s="9" t="s">
        <v>1</v>
      </c>
      <c r="AT124" s="9" t="s">
        <v>1</v>
      </c>
      <c r="AU124" s="10" t="s">
        <v>2</v>
      </c>
      <c r="AV124" s="10" t="s">
        <v>2</v>
      </c>
      <c r="AW124" s="10" t="s">
        <v>2</v>
      </c>
      <c r="AX124" s="10" t="s">
        <v>2</v>
      </c>
      <c r="AY124" s="10" t="s">
        <v>2</v>
      </c>
      <c r="AZ124" s="10" t="s">
        <v>2</v>
      </c>
      <c r="BA124" s="10" t="s">
        <v>2</v>
      </c>
      <c r="BB124" s="10" t="s">
        <v>2</v>
      </c>
      <c r="BC124" s="10" t="s">
        <v>2</v>
      </c>
      <c r="BD124" s="10" t="s">
        <v>2</v>
      </c>
      <c r="BE124" s="5">
        <f aca="true" t="shared" si="83" ref="BE124:BE129">COUNTIF(E124:BD124,"0")+COUNTIF(E124:BD124,"У")</f>
        <v>36</v>
      </c>
      <c r="BF124" s="5">
        <f t="shared" si="74"/>
        <v>0</v>
      </c>
      <c r="BG124" s="5">
        <f t="shared" si="75"/>
        <v>4</v>
      </c>
      <c r="BH124" s="5">
        <f t="shared" si="76"/>
        <v>0</v>
      </c>
      <c r="BI124" s="5">
        <f t="shared" si="77"/>
        <v>0</v>
      </c>
      <c r="BJ124" s="5">
        <f t="shared" si="78"/>
        <v>0</v>
      </c>
      <c r="BK124" s="5">
        <f t="shared" si="79"/>
        <v>12</v>
      </c>
      <c r="BL124" s="5">
        <f t="shared" si="80"/>
        <v>52</v>
      </c>
    </row>
    <row r="125" spans="1:64" ht="30" customHeight="1">
      <c r="A125" s="92"/>
      <c r="B125" s="92"/>
      <c r="C125" s="96">
        <v>3</v>
      </c>
      <c r="D125" s="7" t="s">
        <v>49</v>
      </c>
      <c r="E125" s="87">
        <v>0</v>
      </c>
      <c r="F125" s="70">
        <v>0</v>
      </c>
      <c r="G125" s="87">
        <v>0</v>
      </c>
      <c r="H125" s="5" t="s">
        <v>4</v>
      </c>
      <c r="I125" s="87">
        <v>0</v>
      </c>
      <c r="J125" s="70">
        <v>0</v>
      </c>
      <c r="K125" s="86" t="s">
        <v>4</v>
      </c>
      <c r="L125" s="70">
        <v>0</v>
      </c>
      <c r="M125" s="87">
        <v>0</v>
      </c>
      <c r="N125" s="5" t="s">
        <v>4</v>
      </c>
      <c r="O125" s="87">
        <v>0</v>
      </c>
      <c r="P125" s="70">
        <v>0</v>
      </c>
      <c r="Q125" s="86" t="s">
        <v>4</v>
      </c>
      <c r="R125" s="70">
        <v>0</v>
      </c>
      <c r="S125" s="87">
        <v>0</v>
      </c>
      <c r="T125" s="70">
        <v>0</v>
      </c>
      <c r="U125" s="70">
        <v>0</v>
      </c>
      <c r="V125" s="70">
        <v>0</v>
      </c>
      <c r="W125" s="9" t="s">
        <v>1</v>
      </c>
      <c r="X125" s="9" t="s">
        <v>1</v>
      </c>
      <c r="Y125" s="9" t="s">
        <v>1</v>
      </c>
      <c r="Z125" s="10" t="s">
        <v>2</v>
      </c>
      <c r="AA125" s="10" t="s">
        <v>2</v>
      </c>
      <c r="AB125" s="70">
        <v>0</v>
      </c>
      <c r="AC125" s="87">
        <v>0</v>
      </c>
      <c r="AD125" s="5" t="s">
        <v>4</v>
      </c>
      <c r="AE125" s="87">
        <v>0</v>
      </c>
      <c r="AF125" s="5" t="s">
        <v>4</v>
      </c>
      <c r="AG125" s="87">
        <v>0</v>
      </c>
      <c r="AH125" s="70">
        <v>0</v>
      </c>
      <c r="AI125" s="86" t="s">
        <v>4</v>
      </c>
      <c r="AJ125" s="70">
        <v>0</v>
      </c>
      <c r="AK125" s="86" t="s">
        <v>4</v>
      </c>
      <c r="AL125" s="70">
        <v>0</v>
      </c>
      <c r="AM125" s="87">
        <v>0</v>
      </c>
      <c r="AN125" s="70">
        <v>0</v>
      </c>
      <c r="AO125" s="87">
        <v>0</v>
      </c>
      <c r="AP125" s="9" t="s">
        <v>1</v>
      </c>
      <c r="AQ125" s="9" t="s">
        <v>1</v>
      </c>
      <c r="AR125" s="9" t="s">
        <v>1</v>
      </c>
      <c r="AS125" s="11" t="s">
        <v>3</v>
      </c>
      <c r="AT125" s="11" t="s">
        <v>3</v>
      </c>
      <c r="AU125" s="10" t="s">
        <v>2</v>
      </c>
      <c r="AV125" s="10" t="s">
        <v>2</v>
      </c>
      <c r="AW125" s="10" t="s">
        <v>2</v>
      </c>
      <c r="AX125" s="10" t="s">
        <v>2</v>
      </c>
      <c r="AY125" s="10" t="s">
        <v>2</v>
      </c>
      <c r="AZ125" s="10" t="s">
        <v>2</v>
      </c>
      <c r="BA125" s="10" t="s">
        <v>2</v>
      </c>
      <c r="BB125" s="10" t="s">
        <v>2</v>
      </c>
      <c r="BC125" s="10" t="s">
        <v>2</v>
      </c>
      <c r="BD125" s="10" t="s">
        <v>2</v>
      </c>
      <c r="BE125" s="5">
        <f t="shared" si="83"/>
        <v>32</v>
      </c>
      <c r="BF125" s="5">
        <f t="shared" si="74"/>
        <v>0</v>
      </c>
      <c r="BG125" s="5">
        <f t="shared" si="75"/>
        <v>6</v>
      </c>
      <c r="BH125" s="5">
        <f t="shared" si="76"/>
        <v>2</v>
      </c>
      <c r="BI125" s="5">
        <f t="shared" si="77"/>
        <v>0</v>
      </c>
      <c r="BJ125" s="5">
        <f t="shared" si="78"/>
        <v>0</v>
      </c>
      <c r="BK125" s="5">
        <f t="shared" si="79"/>
        <v>12</v>
      </c>
      <c r="BL125" s="5">
        <f t="shared" si="80"/>
        <v>52</v>
      </c>
    </row>
    <row r="126" spans="1:64" ht="30" customHeight="1">
      <c r="A126" s="92"/>
      <c r="B126" s="92"/>
      <c r="C126" s="97"/>
      <c r="D126" s="7" t="s">
        <v>118</v>
      </c>
      <c r="E126" s="87">
        <v>0</v>
      </c>
      <c r="F126" s="70">
        <v>0</v>
      </c>
      <c r="G126" s="87">
        <v>0</v>
      </c>
      <c r="H126" s="5" t="s">
        <v>4</v>
      </c>
      <c r="I126" s="87">
        <v>0</v>
      </c>
      <c r="J126" s="70">
        <v>0</v>
      </c>
      <c r="K126" s="86" t="s">
        <v>4</v>
      </c>
      <c r="L126" s="70">
        <v>0</v>
      </c>
      <c r="M126" s="87">
        <v>0</v>
      </c>
      <c r="N126" s="5" t="s">
        <v>4</v>
      </c>
      <c r="O126" s="87">
        <v>0</v>
      </c>
      <c r="P126" s="70">
        <v>0</v>
      </c>
      <c r="Q126" s="86" t="s">
        <v>4</v>
      </c>
      <c r="R126" s="70">
        <v>0</v>
      </c>
      <c r="S126" s="87">
        <v>0</v>
      </c>
      <c r="T126" s="70">
        <v>0</v>
      </c>
      <c r="U126" s="70">
        <v>0</v>
      </c>
      <c r="V126" s="70">
        <v>0</v>
      </c>
      <c r="W126" s="9" t="s">
        <v>1</v>
      </c>
      <c r="X126" s="9" t="s">
        <v>1</v>
      </c>
      <c r="Y126" s="9" t="s">
        <v>1</v>
      </c>
      <c r="Z126" s="10" t="s">
        <v>2</v>
      </c>
      <c r="AA126" s="10" t="s">
        <v>2</v>
      </c>
      <c r="AB126" s="5" t="s">
        <v>4</v>
      </c>
      <c r="AC126" s="87">
        <v>0</v>
      </c>
      <c r="AD126" s="5" t="s">
        <v>4</v>
      </c>
      <c r="AE126" s="87">
        <v>0</v>
      </c>
      <c r="AF126" s="5" t="s">
        <v>4</v>
      </c>
      <c r="AG126" s="87">
        <v>0</v>
      </c>
      <c r="AH126" s="70">
        <v>0</v>
      </c>
      <c r="AI126" s="87">
        <v>0</v>
      </c>
      <c r="AJ126" s="70">
        <v>0</v>
      </c>
      <c r="AK126" s="9" t="s">
        <v>1</v>
      </c>
      <c r="AL126" s="9" t="s">
        <v>1</v>
      </c>
      <c r="AM126" s="9" t="s">
        <v>1</v>
      </c>
      <c r="AN126" s="11" t="s">
        <v>3</v>
      </c>
      <c r="AO126" s="11" t="s">
        <v>3</v>
      </c>
      <c r="AP126" s="11" t="s">
        <v>3</v>
      </c>
      <c r="AQ126" s="11" t="s">
        <v>3</v>
      </c>
      <c r="AR126" s="5" t="s">
        <v>0</v>
      </c>
      <c r="AS126" s="5" t="s">
        <v>0</v>
      </c>
      <c r="AT126" s="5" t="s">
        <v>0</v>
      </c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>
        <f t="shared" si="83"/>
        <v>27</v>
      </c>
      <c r="BF126" s="5">
        <f t="shared" si="74"/>
        <v>0</v>
      </c>
      <c r="BG126" s="5">
        <f t="shared" si="75"/>
        <v>6</v>
      </c>
      <c r="BH126" s="5">
        <f t="shared" si="76"/>
        <v>4</v>
      </c>
      <c r="BI126" s="5">
        <f t="shared" si="77"/>
        <v>0</v>
      </c>
      <c r="BJ126" s="5">
        <f t="shared" si="78"/>
        <v>3</v>
      </c>
      <c r="BK126" s="5">
        <f t="shared" si="79"/>
        <v>2</v>
      </c>
      <c r="BL126" s="5">
        <f t="shared" si="80"/>
        <v>42</v>
      </c>
    </row>
    <row r="127" spans="1:64" ht="30" customHeight="1">
      <c r="A127" s="92"/>
      <c r="B127" s="92"/>
      <c r="C127" s="5">
        <v>4</v>
      </c>
      <c r="D127" s="7" t="s">
        <v>48</v>
      </c>
      <c r="E127" s="87">
        <v>0</v>
      </c>
      <c r="F127" s="70">
        <v>0</v>
      </c>
      <c r="G127" s="87">
        <v>0</v>
      </c>
      <c r="H127" s="5" t="s">
        <v>4</v>
      </c>
      <c r="I127" s="87">
        <v>0</v>
      </c>
      <c r="J127" s="70">
        <v>0</v>
      </c>
      <c r="K127" s="86" t="s">
        <v>4</v>
      </c>
      <c r="L127" s="70">
        <v>0</v>
      </c>
      <c r="M127" s="87">
        <v>0</v>
      </c>
      <c r="N127" s="5" t="s">
        <v>4</v>
      </c>
      <c r="O127" s="87">
        <v>0</v>
      </c>
      <c r="P127" s="70">
        <v>0</v>
      </c>
      <c r="Q127" s="86" t="s">
        <v>4</v>
      </c>
      <c r="R127" s="70">
        <v>0</v>
      </c>
      <c r="S127" s="87">
        <v>0</v>
      </c>
      <c r="T127" s="70">
        <v>0</v>
      </c>
      <c r="U127" s="70">
        <v>0</v>
      </c>
      <c r="V127" s="70">
        <v>0</v>
      </c>
      <c r="W127" s="9" t="s">
        <v>1</v>
      </c>
      <c r="X127" s="9" t="s">
        <v>1</v>
      </c>
      <c r="Y127" s="9" t="s">
        <v>1</v>
      </c>
      <c r="Z127" s="10" t="s">
        <v>2</v>
      </c>
      <c r="AA127" s="10" t="s">
        <v>2</v>
      </c>
      <c r="AB127" s="70">
        <v>0</v>
      </c>
      <c r="AC127" s="87">
        <v>0</v>
      </c>
      <c r="AD127" s="5" t="s">
        <v>4</v>
      </c>
      <c r="AE127" s="87">
        <v>0</v>
      </c>
      <c r="AF127" s="5" t="s">
        <v>4</v>
      </c>
      <c r="AG127" s="87">
        <v>0</v>
      </c>
      <c r="AH127" s="70">
        <v>0</v>
      </c>
      <c r="AI127" s="86" t="s">
        <v>4</v>
      </c>
      <c r="AJ127" s="70">
        <v>0</v>
      </c>
      <c r="AK127" s="86" t="s">
        <v>4</v>
      </c>
      <c r="AL127" s="70">
        <v>0</v>
      </c>
      <c r="AM127" s="87">
        <v>0</v>
      </c>
      <c r="AN127" s="70">
        <v>0</v>
      </c>
      <c r="AO127" s="87">
        <v>0</v>
      </c>
      <c r="AP127" s="70">
        <v>0</v>
      </c>
      <c r="AQ127" s="87">
        <v>0</v>
      </c>
      <c r="AR127" s="9" t="s">
        <v>1</v>
      </c>
      <c r="AS127" s="9" t="s">
        <v>1</v>
      </c>
      <c r="AT127" s="9" t="s">
        <v>1</v>
      </c>
      <c r="AU127" s="10" t="s">
        <v>2</v>
      </c>
      <c r="AV127" s="10" t="s">
        <v>2</v>
      </c>
      <c r="AW127" s="10" t="s">
        <v>2</v>
      </c>
      <c r="AX127" s="10" t="s">
        <v>2</v>
      </c>
      <c r="AY127" s="10" t="s">
        <v>2</v>
      </c>
      <c r="AZ127" s="10" t="s">
        <v>2</v>
      </c>
      <c r="BA127" s="10" t="s">
        <v>2</v>
      </c>
      <c r="BB127" s="10" t="s">
        <v>2</v>
      </c>
      <c r="BC127" s="10" t="s">
        <v>2</v>
      </c>
      <c r="BD127" s="10" t="s">
        <v>2</v>
      </c>
      <c r="BE127" s="5">
        <f t="shared" si="83"/>
        <v>34</v>
      </c>
      <c r="BF127" s="5">
        <f t="shared" si="74"/>
        <v>0</v>
      </c>
      <c r="BG127" s="5">
        <f t="shared" si="75"/>
        <v>6</v>
      </c>
      <c r="BH127" s="5">
        <f t="shared" si="76"/>
        <v>0</v>
      </c>
      <c r="BI127" s="5">
        <f t="shared" si="77"/>
        <v>0</v>
      </c>
      <c r="BJ127" s="5">
        <f t="shared" si="78"/>
        <v>0</v>
      </c>
      <c r="BK127" s="5">
        <f t="shared" si="79"/>
        <v>12</v>
      </c>
      <c r="BL127" s="5">
        <f t="shared" si="80"/>
        <v>52</v>
      </c>
    </row>
    <row r="128" spans="1:64" ht="30" customHeight="1">
      <c r="A128" s="92"/>
      <c r="B128" s="93"/>
      <c r="C128" s="5">
        <v>5</v>
      </c>
      <c r="D128" s="7" t="s">
        <v>47</v>
      </c>
      <c r="E128" s="87">
        <v>0</v>
      </c>
      <c r="F128" s="5" t="s">
        <v>4</v>
      </c>
      <c r="G128" s="87">
        <v>0</v>
      </c>
      <c r="H128" s="5" t="s">
        <v>4</v>
      </c>
      <c r="I128" s="87">
        <v>0</v>
      </c>
      <c r="J128" s="70">
        <v>0</v>
      </c>
      <c r="K128" s="86" t="s">
        <v>4</v>
      </c>
      <c r="L128" s="70">
        <v>0</v>
      </c>
      <c r="M128" s="87">
        <v>0</v>
      </c>
      <c r="N128" s="70">
        <v>0</v>
      </c>
      <c r="O128" s="87">
        <v>0</v>
      </c>
      <c r="P128" s="70">
        <v>0</v>
      </c>
      <c r="Q128" s="9" t="s">
        <v>1</v>
      </c>
      <c r="R128" s="9" t="s">
        <v>1</v>
      </c>
      <c r="S128" s="9" t="s">
        <v>1</v>
      </c>
      <c r="T128" s="11" t="s">
        <v>3</v>
      </c>
      <c r="U128" s="11" t="s">
        <v>3</v>
      </c>
      <c r="V128" s="11" t="s">
        <v>3</v>
      </c>
      <c r="W128" s="11" t="s">
        <v>3</v>
      </c>
      <c r="X128" s="5" t="s">
        <v>0</v>
      </c>
      <c r="Y128" s="5" t="s">
        <v>0</v>
      </c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>
        <f t="shared" si="83"/>
        <v>12</v>
      </c>
      <c r="BF128" s="5">
        <f t="shared" si="74"/>
        <v>0</v>
      </c>
      <c r="BG128" s="5">
        <f t="shared" si="75"/>
        <v>3</v>
      </c>
      <c r="BH128" s="5">
        <f t="shared" si="76"/>
        <v>4</v>
      </c>
      <c r="BI128" s="5">
        <f t="shared" si="77"/>
        <v>0</v>
      </c>
      <c r="BJ128" s="5">
        <f t="shared" si="78"/>
        <v>2</v>
      </c>
      <c r="BK128" s="5">
        <f t="shared" si="79"/>
        <v>0</v>
      </c>
      <c r="BL128" s="5">
        <f t="shared" si="80"/>
        <v>21</v>
      </c>
    </row>
    <row r="129" spans="1:64" ht="30" customHeight="1">
      <c r="A129" s="92"/>
      <c r="B129" s="91" t="s">
        <v>55</v>
      </c>
      <c r="C129" s="5" t="s">
        <v>251</v>
      </c>
      <c r="D129" s="7" t="s">
        <v>97</v>
      </c>
      <c r="E129" s="87">
        <v>0</v>
      </c>
      <c r="F129" s="70">
        <v>0</v>
      </c>
      <c r="G129" s="87">
        <v>0</v>
      </c>
      <c r="H129" s="5" t="s">
        <v>4</v>
      </c>
      <c r="I129" s="87">
        <v>0</v>
      </c>
      <c r="J129" s="70">
        <v>0</v>
      </c>
      <c r="K129" s="86" t="s">
        <v>4</v>
      </c>
      <c r="L129" s="70">
        <v>0</v>
      </c>
      <c r="M129" s="87">
        <v>0</v>
      </c>
      <c r="N129" s="5" t="s">
        <v>4</v>
      </c>
      <c r="O129" s="87">
        <v>0</v>
      </c>
      <c r="P129" s="70">
        <v>0</v>
      </c>
      <c r="Q129" s="86" t="s">
        <v>4</v>
      </c>
      <c r="R129" s="70">
        <v>0</v>
      </c>
      <c r="S129" s="87">
        <v>0</v>
      </c>
      <c r="T129" s="70">
        <v>0</v>
      </c>
      <c r="U129" s="70">
        <v>0</v>
      </c>
      <c r="V129" s="70">
        <v>0</v>
      </c>
      <c r="W129" s="9" t="s">
        <v>1</v>
      </c>
      <c r="X129" s="9" t="s">
        <v>1</v>
      </c>
      <c r="Y129" s="9" t="s">
        <v>1</v>
      </c>
      <c r="Z129" s="10" t="s">
        <v>2</v>
      </c>
      <c r="AA129" s="10" t="s">
        <v>2</v>
      </c>
      <c r="AB129" s="70">
        <v>0</v>
      </c>
      <c r="AC129" s="87">
        <v>0</v>
      </c>
      <c r="AD129" s="5" t="s">
        <v>4</v>
      </c>
      <c r="AE129" s="87">
        <v>0</v>
      </c>
      <c r="AF129" s="5" t="s">
        <v>4</v>
      </c>
      <c r="AG129" s="87">
        <v>0</v>
      </c>
      <c r="AH129" s="70">
        <v>0</v>
      </c>
      <c r="AI129" s="86" t="s">
        <v>4</v>
      </c>
      <c r="AJ129" s="70">
        <v>0</v>
      </c>
      <c r="AK129" s="86" t="s">
        <v>4</v>
      </c>
      <c r="AL129" s="70">
        <v>0</v>
      </c>
      <c r="AM129" s="87">
        <v>0</v>
      </c>
      <c r="AN129" s="70">
        <v>0</v>
      </c>
      <c r="AO129" s="87">
        <v>0</v>
      </c>
      <c r="AP129" s="70">
        <v>0</v>
      </c>
      <c r="AQ129" s="87">
        <v>0</v>
      </c>
      <c r="AR129" s="9" t="s">
        <v>1</v>
      </c>
      <c r="AS129" s="9" t="s">
        <v>1</v>
      </c>
      <c r="AT129" s="9" t="s">
        <v>1</v>
      </c>
      <c r="AU129" s="10" t="s">
        <v>2</v>
      </c>
      <c r="AV129" s="10" t="s">
        <v>2</v>
      </c>
      <c r="AW129" s="10" t="s">
        <v>2</v>
      </c>
      <c r="AX129" s="10" t="s">
        <v>2</v>
      </c>
      <c r="AY129" s="10" t="s">
        <v>2</v>
      </c>
      <c r="AZ129" s="10" t="s">
        <v>2</v>
      </c>
      <c r="BA129" s="10" t="s">
        <v>2</v>
      </c>
      <c r="BB129" s="10" t="s">
        <v>2</v>
      </c>
      <c r="BC129" s="10" t="s">
        <v>2</v>
      </c>
      <c r="BD129" s="10" t="s">
        <v>2</v>
      </c>
      <c r="BE129" s="5">
        <f t="shared" si="83"/>
        <v>34</v>
      </c>
      <c r="BF129" s="5">
        <f>COUNTIF(E129:BD129,"ЗТ")</f>
        <v>0</v>
      </c>
      <c r="BG129" s="5">
        <f>COUNTIF(E129:BD129,"Е")</f>
        <v>6</v>
      </c>
      <c r="BH129" s="5">
        <f>COUNTIF(E129:BD129,"П")</f>
        <v>0</v>
      </c>
      <c r="BI129" s="5">
        <f>COUNTIF(E129:BD129,"ПА")</f>
        <v>0</v>
      </c>
      <c r="BJ129" s="5">
        <f>COUNTIF(E129:BD129,"А")</f>
        <v>0</v>
      </c>
      <c r="BK129" s="5">
        <f>COUNTIF(E129:BD129,"К")</f>
        <v>12</v>
      </c>
      <c r="BL129" s="5">
        <f>SUM(BE129:BK129)</f>
        <v>52</v>
      </c>
    </row>
    <row r="130" spans="1:64" ht="30" customHeight="1">
      <c r="A130" s="93"/>
      <c r="B130" s="93"/>
      <c r="C130" s="5">
        <v>2</v>
      </c>
      <c r="D130" s="7" t="s">
        <v>96</v>
      </c>
      <c r="E130" s="11" t="s">
        <v>3</v>
      </c>
      <c r="F130" s="11" t="s">
        <v>3</v>
      </c>
      <c r="G130" s="11" t="s">
        <v>3</v>
      </c>
      <c r="H130" s="11" t="s">
        <v>3</v>
      </c>
      <c r="I130" s="11" t="s">
        <v>3</v>
      </c>
      <c r="J130" s="11" t="s">
        <v>3</v>
      </c>
      <c r="K130" s="11" t="s">
        <v>3</v>
      </c>
      <c r="L130" s="11" t="s">
        <v>3</v>
      </c>
      <c r="M130" s="68" t="s">
        <v>6</v>
      </c>
      <c r="N130" s="68" t="s">
        <v>6</v>
      </c>
      <c r="O130" s="68" t="s">
        <v>6</v>
      </c>
      <c r="P130" s="68" t="s">
        <v>6</v>
      </c>
      <c r="Q130" s="68" t="s">
        <v>6</v>
      </c>
      <c r="R130" s="68" t="s">
        <v>6</v>
      </c>
      <c r="S130" s="68" t="s">
        <v>6</v>
      </c>
      <c r="T130" s="68" t="s">
        <v>6</v>
      </c>
      <c r="U130" s="5" t="s">
        <v>0</v>
      </c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>
        <f>COUNTIF(E130:BD130,"0")</f>
        <v>0</v>
      </c>
      <c r="BF130" s="5">
        <f>COUNTIF(E130:BD130,"ЗТ")</f>
        <v>0</v>
      </c>
      <c r="BG130" s="5">
        <f>COUNTIF(E130:BD130,"Е")</f>
        <v>0</v>
      </c>
      <c r="BH130" s="5">
        <f>COUNTIF(E130:BD130,"П")</f>
        <v>8</v>
      </c>
      <c r="BI130" s="5">
        <f>COUNTIF(E130:BD130,"ПА")</f>
        <v>8</v>
      </c>
      <c r="BJ130" s="5">
        <f>COUNTIF(E130:BD130,"А")</f>
        <v>1</v>
      </c>
      <c r="BK130" s="5">
        <f>COUNTIF(E130:BD130,"К")</f>
        <v>0</v>
      </c>
      <c r="BL130" s="5">
        <f>SUM(BE130:BK130)</f>
        <v>17</v>
      </c>
    </row>
    <row r="131" spans="1:64" ht="21" customHeight="1">
      <c r="A131" s="99" t="s">
        <v>175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</row>
    <row r="132" spans="1:64" ht="30" customHeight="1">
      <c r="A132" s="94" t="s">
        <v>176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</row>
    <row r="133" spans="1:64" ht="35.25" customHeight="1">
      <c r="A133" s="91" t="s">
        <v>7</v>
      </c>
      <c r="B133" s="91" t="s">
        <v>62</v>
      </c>
      <c r="C133" s="5" t="s">
        <v>251</v>
      </c>
      <c r="D133" s="7" t="s">
        <v>147</v>
      </c>
      <c r="E133" s="87">
        <v>0</v>
      </c>
      <c r="F133" s="70">
        <v>0</v>
      </c>
      <c r="G133" s="87">
        <v>0</v>
      </c>
      <c r="H133" s="70">
        <v>0</v>
      </c>
      <c r="I133" s="87">
        <v>0</v>
      </c>
      <c r="J133" s="70">
        <v>0</v>
      </c>
      <c r="K133" s="87">
        <v>0</v>
      </c>
      <c r="L133" s="71">
        <v>12</v>
      </c>
      <c r="M133" s="87">
        <v>0</v>
      </c>
      <c r="N133" s="70">
        <v>0</v>
      </c>
      <c r="O133" s="87">
        <v>0</v>
      </c>
      <c r="P133" s="70">
        <v>0</v>
      </c>
      <c r="Q133" s="87">
        <v>0</v>
      </c>
      <c r="R133" s="70">
        <v>0</v>
      </c>
      <c r="S133" s="87">
        <v>0</v>
      </c>
      <c r="T133" s="70">
        <v>0</v>
      </c>
      <c r="U133" s="8" t="s">
        <v>5</v>
      </c>
      <c r="V133" s="10" t="s">
        <v>2</v>
      </c>
      <c r="W133" s="9" t="s">
        <v>1</v>
      </c>
      <c r="X133" s="9" t="s">
        <v>1</v>
      </c>
      <c r="Y133" s="9" t="s">
        <v>1</v>
      </c>
      <c r="Z133" s="10" t="s">
        <v>2</v>
      </c>
      <c r="AA133" s="10" t="s">
        <v>2</v>
      </c>
      <c r="AB133" s="70">
        <v>0</v>
      </c>
      <c r="AC133" s="87">
        <v>0</v>
      </c>
      <c r="AD133" s="70">
        <v>0</v>
      </c>
      <c r="AE133" s="87">
        <v>0</v>
      </c>
      <c r="AF133" s="71">
        <f aca="true" t="shared" si="84" ref="AF133:AF138">COUNTIF(AB133:AE133,0)+COUNTIF(AG133:AU133,0)+1</f>
        <v>16</v>
      </c>
      <c r="AG133" s="87">
        <v>0</v>
      </c>
      <c r="AH133" s="70">
        <v>0</v>
      </c>
      <c r="AI133" s="87">
        <v>0</v>
      </c>
      <c r="AJ133" s="70">
        <v>0</v>
      </c>
      <c r="AK133" s="87">
        <v>0</v>
      </c>
      <c r="AL133" s="70">
        <v>0</v>
      </c>
      <c r="AM133" s="87">
        <v>0</v>
      </c>
      <c r="AN133" s="70">
        <v>0</v>
      </c>
      <c r="AO133" s="87">
        <v>0</v>
      </c>
      <c r="AP133" s="70">
        <v>0</v>
      </c>
      <c r="AQ133" s="87">
        <v>0</v>
      </c>
      <c r="AR133" s="8" t="s">
        <v>5</v>
      </c>
      <c r="AS133" s="9" t="s">
        <v>1</v>
      </c>
      <c r="AT133" s="9" t="s">
        <v>1</v>
      </c>
      <c r="AU133" s="9" t="s">
        <v>1</v>
      </c>
      <c r="AV133" s="10" t="s">
        <v>2</v>
      </c>
      <c r="AW133" s="10" t="s">
        <v>2</v>
      </c>
      <c r="AX133" s="10" t="s">
        <v>2</v>
      </c>
      <c r="AY133" s="10" t="s">
        <v>2</v>
      </c>
      <c r="AZ133" s="10" t="s">
        <v>2</v>
      </c>
      <c r="BA133" s="10" t="s">
        <v>2</v>
      </c>
      <c r="BB133" s="10" t="s">
        <v>2</v>
      </c>
      <c r="BC133" s="10" t="s">
        <v>2</v>
      </c>
      <c r="BD133" s="10" t="s">
        <v>2</v>
      </c>
      <c r="BE133" s="5">
        <f aca="true" t="shared" si="85" ref="BE133:BE138">COUNTIF(E133:BD133,"0")+2</f>
        <v>32</v>
      </c>
      <c r="BF133" s="5">
        <f aca="true" t="shared" si="86" ref="BF133:BF148">COUNTIF(E133:BD133,"ЗТ")</f>
        <v>2</v>
      </c>
      <c r="BG133" s="5">
        <f aca="true" t="shared" si="87" ref="BG133:BG148">COUNTIF(E133:BD133,"Е")</f>
        <v>6</v>
      </c>
      <c r="BH133" s="5">
        <f aca="true" t="shared" si="88" ref="BH133:BH148">COUNTIF(E133:BD133,"П")</f>
        <v>0</v>
      </c>
      <c r="BI133" s="5">
        <f aca="true" t="shared" si="89" ref="BI133:BI148">COUNTIF(E133:BD133,"ПА")</f>
        <v>0</v>
      </c>
      <c r="BJ133" s="5">
        <f aca="true" t="shared" si="90" ref="BJ133:BJ148">COUNTIF(E133:BD133,"А")</f>
        <v>0</v>
      </c>
      <c r="BK133" s="5">
        <f aca="true" t="shared" si="91" ref="BK133:BK148">COUNTIF(E133:BD133,"К")</f>
        <v>12</v>
      </c>
      <c r="BL133" s="5">
        <f aca="true" t="shared" si="92" ref="BL133:BL148">SUM(BE133:BK133)</f>
        <v>52</v>
      </c>
    </row>
    <row r="134" spans="1:64" ht="34.5" customHeight="1">
      <c r="A134" s="92"/>
      <c r="B134" s="92"/>
      <c r="C134" s="5">
        <v>2</v>
      </c>
      <c r="D134" s="7" t="s">
        <v>216</v>
      </c>
      <c r="E134" s="87">
        <v>0</v>
      </c>
      <c r="F134" s="70">
        <v>0</v>
      </c>
      <c r="G134" s="87">
        <v>0</v>
      </c>
      <c r="H134" s="70">
        <v>0</v>
      </c>
      <c r="I134" s="87">
        <v>0</v>
      </c>
      <c r="J134" s="70">
        <v>0</v>
      </c>
      <c r="K134" s="87">
        <v>0</v>
      </c>
      <c r="L134" s="71">
        <f>COUNTIF(E134:K134,0)+COUNTIF(M134:T134,0)+1</f>
        <v>16</v>
      </c>
      <c r="M134" s="87">
        <v>0</v>
      </c>
      <c r="N134" s="70">
        <v>0</v>
      </c>
      <c r="O134" s="87">
        <v>0</v>
      </c>
      <c r="P134" s="70">
        <v>0</v>
      </c>
      <c r="Q134" s="87">
        <v>0</v>
      </c>
      <c r="R134" s="70">
        <v>0</v>
      </c>
      <c r="S134" s="87">
        <v>0</v>
      </c>
      <c r="T134" s="70">
        <v>0</v>
      </c>
      <c r="U134" s="8" t="s">
        <v>5</v>
      </c>
      <c r="V134" s="10" t="s">
        <v>2</v>
      </c>
      <c r="W134" s="9" t="s">
        <v>1</v>
      </c>
      <c r="X134" s="9" t="s">
        <v>1</v>
      </c>
      <c r="Y134" s="9" t="s">
        <v>1</v>
      </c>
      <c r="Z134" s="10" t="s">
        <v>2</v>
      </c>
      <c r="AA134" s="10" t="s">
        <v>2</v>
      </c>
      <c r="AB134" s="70">
        <v>0</v>
      </c>
      <c r="AC134" s="87">
        <v>0</v>
      </c>
      <c r="AD134" s="70">
        <v>0</v>
      </c>
      <c r="AE134" s="87">
        <v>0</v>
      </c>
      <c r="AF134" s="71">
        <f t="shared" si="84"/>
        <v>14</v>
      </c>
      <c r="AG134" s="87">
        <v>0</v>
      </c>
      <c r="AH134" s="70">
        <v>0</v>
      </c>
      <c r="AI134" s="87">
        <v>0</v>
      </c>
      <c r="AJ134" s="70">
        <v>0</v>
      </c>
      <c r="AK134" s="87">
        <v>0</v>
      </c>
      <c r="AL134" s="70">
        <v>0</v>
      </c>
      <c r="AM134" s="87">
        <v>0</v>
      </c>
      <c r="AN134" s="70">
        <v>0</v>
      </c>
      <c r="AO134" s="87">
        <v>0</v>
      </c>
      <c r="AP134" s="8" t="s">
        <v>5</v>
      </c>
      <c r="AQ134" s="9" t="s">
        <v>1</v>
      </c>
      <c r="AR134" s="9" t="s">
        <v>1</v>
      </c>
      <c r="AS134" s="9" t="s">
        <v>1</v>
      </c>
      <c r="AT134" s="11" t="s">
        <v>3</v>
      </c>
      <c r="AU134" s="11" t="s">
        <v>3</v>
      </c>
      <c r="AV134" s="10" t="s">
        <v>2</v>
      </c>
      <c r="AW134" s="10" t="s">
        <v>2</v>
      </c>
      <c r="AX134" s="10" t="s">
        <v>2</v>
      </c>
      <c r="AY134" s="10" t="s">
        <v>2</v>
      </c>
      <c r="AZ134" s="10" t="s">
        <v>2</v>
      </c>
      <c r="BA134" s="10" t="s">
        <v>2</v>
      </c>
      <c r="BB134" s="10" t="s">
        <v>2</v>
      </c>
      <c r="BC134" s="10" t="s">
        <v>2</v>
      </c>
      <c r="BD134" s="10" t="s">
        <v>2</v>
      </c>
      <c r="BE134" s="5">
        <f t="shared" si="85"/>
        <v>30</v>
      </c>
      <c r="BF134" s="5">
        <f t="shared" si="86"/>
        <v>2</v>
      </c>
      <c r="BG134" s="5">
        <f t="shared" si="87"/>
        <v>6</v>
      </c>
      <c r="BH134" s="5">
        <f t="shared" si="88"/>
        <v>2</v>
      </c>
      <c r="BI134" s="5">
        <f t="shared" si="89"/>
        <v>0</v>
      </c>
      <c r="BJ134" s="5">
        <f t="shared" si="90"/>
        <v>0</v>
      </c>
      <c r="BK134" s="5">
        <f t="shared" si="91"/>
        <v>12</v>
      </c>
      <c r="BL134" s="5">
        <f t="shared" si="92"/>
        <v>52</v>
      </c>
    </row>
    <row r="135" spans="1:64" ht="33.75" customHeight="1">
      <c r="A135" s="92"/>
      <c r="B135" s="92"/>
      <c r="C135" s="5">
        <v>3</v>
      </c>
      <c r="D135" s="7" t="s">
        <v>146</v>
      </c>
      <c r="E135" s="87">
        <v>0</v>
      </c>
      <c r="F135" s="70">
        <v>0</v>
      </c>
      <c r="G135" s="87">
        <v>0</v>
      </c>
      <c r="H135" s="70">
        <v>0</v>
      </c>
      <c r="I135" s="87">
        <v>0</v>
      </c>
      <c r="J135" s="70">
        <v>0</v>
      </c>
      <c r="K135" s="87">
        <v>0</v>
      </c>
      <c r="L135" s="71">
        <f>COUNTIF(E135:K135,0)+COUNTIF(M135:T135,0)+1</f>
        <v>16</v>
      </c>
      <c r="M135" s="87">
        <v>0</v>
      </c>
      <c r="N135" s="70">
        <v>0</v>
      </c>
      <c r="O135" s="87">
        <v>0</v>
      </c>
      <c r="P135" s="70">
        <v>0</v>
      </c>
      <c r="Q135" s="87">
        <v>0</v>
      </c>
      <c r="R135" s="70">
        <v>0</v>
      </c>
      <c r="S135" s="87">
        <v>0</v>
      </c>
      <c r="T135" s="70">
        <v>0</v>
      </c>
      <c r="U135" s="8" t="s">
        <v>5</v>
      </c>
      <c r="V135" s="10" t="s">
        <v>2</v>
      </c>
      <c r="W135" s="9" t="s">
        <v>1</v>
      </c>
      <c r="X135" s="9" t="s">
        <v>1</v>
      </c>
      <c r="Y135" s="9" t="s">
        <v>1</v>
      </c>
      <c r="Z135" s="10" t="s">
        <v>2</v>
      </c>
      <c r="AA135" s="10" t="s">
        <v>2</v>
      </c>
      <c r="AB135" s="70">
        <v>0</v>
      </c>
      <c r="AC135" s="87">
        <v>0</v>
      </c>
      <c r="AD135" s="70">
        <v>0</v>
      </c>
      <c r="AE135" s="87">
        <v>0</v>
      </c>
      <c r="AF135" s="71">
        <f t="shared" si="84"/>
        <v>14</v>
      </c>
      <c r="AG135" s="87">
        <v>0</v>
      </c>
      <c r="AH135" s="70">
        <v>0</v>
      </c>
      <c r="AI135" s="87">
        <v>0</v>
      </c>
      <c r="AJ135" s="70">
        <v>0</v>
      </c>
      <c r="AK135" s="87">
        <v>0</v>
      </c>
      <c r="AL135" s="70">
        <v>0</v>
      </c>
      <c r="AM135" s="87">
        <v>0</v>
      </c>
      <c r="AN135" s="70">
        <v>0</v>
      </c>
      <c r="AO135" s="87">
        <v>0</v>
      </c>
      <c r="AP135" s="8" t="s">
        <v>5</v>
      </c>
      <c r="AQ135" s="9" t="s">
        <v>1</v>
      </c>
      <c r="AR135" s="9" t="s">
        <v>1</v>
      </c>
      <c r="AS135" s="9" t="s">
        <v>1</v>
      </c>
      <c r="AT135" s="11" t="s">
        <v>3</v>
      </c>
      <c r="AU135" s="11" t="s">
        <v>3</v>
      </c>
      <c r="AV135" s="10" t="s">
        <v>2</v>
      </c>
      <c r="AW135" s="10" t="s">
        <v>2</v>
      </c>
      <c r="AX135" s="10" t="s">
        <v>2</v>
      </c>
      <c r="AY135" s="10" t="s">
        <v>2</v>
      </c>
      <c r="AZ135" s="10" t="s">
        <v>2</v>
      </c>
      <c r="BA135" s="10" t="s">
        <v>2</v>
      </c>
      <c r="BB135" s="10" t="s">
        <v>2</v>
      </c>
      <c r="BC135" s="10" t="s">
        <v>2</v>
      </c>
      <c r="BD135" s="10" t="s">
        <v>2</v>
      </c>
      <c r="BE135" s="5">
        <f t="shared" si="85"/>
        <v>30</v>
      </c>
      <c r="BF135" s="5">
        <f t="shared" si="86"/>
        <v>2</v>
      </c>
      <c r="BG135" s="5">
        <f t="shared" si="87"/>
        <v>6</v>
      </c>
      <c r="BH135" s="5">
        <f t="shared" si="88"/>
        <v>2</v>
      </c>
      <c r="BI135" s="5">
        <f t="shared" si="89"/>
        <v>0</v>
      </c>
      <c r="BJ135" s="5">
        <f t="shared" si="90"/>
        <v>0</v>
      </c>
      <c r="BK135" s="5">
        <f t="shared" si="91"/>
        <v>12</v>
      </c>
      <c r="BL135" s="5">
        <f t="shared" si="92"/>
        <v>52</v>
      </c>
    </row>
    <row r="136" spans="1:64" ht="33" customHeight="1">
      <c r="A136" s="92"/>
      <c r="B136" s="92"/>
      <c r="C136" s="96">
        <v>4</v>
      </c>
      <c r="D136" s="7" t="s">
        <v>217</v>
      </c>
      <c r="E136" s="87">
        <v>0</v>
      </c>
      <c r="F136" s="70">
        <v>0</v>
      </c>
      <c r="G136" s="87">
        <v>0</v>
      </c>
      <c r="H136" s="70">
        <v>0</v>
      </c>
      <c r="I136" s="87">
        <v>0</v>
      </c>
      <c r="J136" s="70">
        <v>0</v>
      </c>
      <c r="K136" s="87">
        <v>0</v>
      </c>
      <c r="L136" s="71">
        <f>COUNTIF(E136:K136,0)+COUNTIF(M136:T136,0)+1</f>
        <v>16</v>
      </c>
      <c r="M136" s="87">
        <v>0</v>
      </c>
      <c r="N136" s="70">
        <v>0</v>
      </c>
      <c r="O136" s="87">
        <v>0</v>
      </c>
      <c r="P136" s="70">
        <v>0</v>
      </c>
      <c r="Q136" s="87">
        <v>0</v>
      </c>
      <c r="R136" s="70">
        <v>0</v>
      </c>
      <c r="S136" s="87">
        <v>0</v>
      </c>
      <c r="T136" s="70">
        <v>0</v>
      </c>
      <c r="U136" s="8" t="s">
        <v>5</v>
      </c>
      <c r="V136" s="10" t="s">
        <v>2</v>
      </c>
      <c r="W136" s="9" t="s">
        <v>1</v>
      </c>
      <c r="X136" s="9" t="s">
        <v>1</v>
      </c>
      <c r="Y136" s="9" t="s">
        <v>1</v>
      </c>
      <c r="Z136" s="10" t="s">
        <v>2</v>
      </c>
      <c r="AA136" s="10" t="s">
        <v>2</v>
      </c>
      <c r="AB136" s="70">
        <v>0</v>
      </c>
      <c r="AC136" s="87">
        <v>0</v>
      </c>
      <c r="AD136" s="70">
        <v>0</v>
      </c>
      <c r="AE136" s="87">
        <v>0</v>
      </c>
      <c r="AF136" s="71">
        <f t="shared" si="84"/>
        <v>9</v>
      </c>
      <c r="AG136" s="87">
        <v>0</v>
      </c>
      <c r="AH136" s="70">
        <v>0</v>
      </c>
      <c r="AI136" s="87">
        <v>0</v>
      </c>
      <c r="AJ136" s="70">
        <v>0</v>
      </c>
      <c r="AK136" s="8" t="s">
        <v>5</v>
      </c>
      <c r="AL136" s="9" t="s">
        <v>1</v>
      </c>
      <c r="AM136" s="9" t="s">
        <v>1</v>
      </c>
      <c r="AN136" s="9" t="s">
        <v>1</v>
      </c>
      <c r="AO136" s="11" t="s">
        <v>3</v>
      </c>
      <c r="AP136" s="11" t="s">
        <v>3</v>
      </c>
      <c r="AQ136" s="11" t="s">
        <v>3</v>
      </c>
      <c r="AR136" s="11" t="s">
        <v>3</v>
      </c>
      <c r="AS136" s="5" t="s">
        <v>0</v>
      </c>
      <c r="AT136" s="5" t="s">
        <v>0</v>
      </c>
      <c r="AU136" s="5" t="s">
        <v>0</v>
      </c>
      <c r="AV136" s="5"/>
      <c r="AW136" s="5"/>
      <c r="AX136" s="5"/>
      <c r="AY136" s="5"/>
      <c r="AZ136" s="5"/>
      <c r="BA136" s="5"/>
      <c r="BB136" s="5"/>
      <c r="BC136" s="5"/>
      <c r="BD136" s="5"/>
      <c r="BE136" s="5">
        <f t="shared" si="85"/>
        <v>25</v>
      </c>
      <c r="BF136" s="5">
        <f t="shared" si="86"/>
        <v>2</v>
      </c>
      <c r="BG136" s="5">
        <f t="shared" si="87"/>
        <v>6</v>
      </c>
      <c r="BH136" s="5">
        <f t="shared" si="88"/>
        <v>4</v>
      </c>
      <c r="BI136" s="5">
        <f t="shared" si="89"/>
        <v>0</v>
      </c>
      <c r="BJ136" s="5">
        <f t="shared" si="90"/>
        <v>3</v>
      </c>
      <c r="BK136" s="5">
        <f t="shared" si="91"/>
        <v>3</v>
      </c>
      <c r="BL136" s="5">
        <f t="shared" si="92"/>
        <v>43</v>
      </c>
    </row>
    <row r="137" spans="1:64" ht="30" customHeight="1">
      <c r="A137" s="92"/>
      <c r="B137" s="93"/>
      <c r="C137" s="97"/>
      <c r="D137" s="7" t="s">
        <v>25</v>
      </c>
      <c r="E137" s="87">
        <v>0</v>
      </c>
      <c r="F137" s="70">
        <v>0</v>
      </c>
      <c r="G137" s="87">
        <v>0</v>
      </c>
      <c r="H137" s="70">
        <v>0</v>
      </c>
      <c r="I137" s="87">
        <v>0</v>
      </c>
      <c r="J137" s="70">
        <v>0</v>
      </c>
      <c r="K137" s="87">
        <v>0</v>
      </c>
      <c r="L137" s="71">
        <f>COUNTIF(E137:K137,0)+COUNTIF(M137:T137,0)+1</f>
        <v>16</v>
      </c>
      <c r="M137" s="87">
        <v>0</v>
      </c>
      <c r="N137" s="70">
        <v>0</v>
      </c>
      <c r="O137" s="87">
        <v>0</v>
      </c>
      <c r="P137" s="70">
        <v>0</v>
      </c>
      <c r="Q137" s="87">
        <v>0</v>
      </c>
      <c r="R137" s="70">
        <v>0</v>
      </c>
      <c r="S137" s="87">
        <v>0</v>
      </c>
      <c r="T137" s="70">
        <v>0</v>
      </c>
      <c r="U137" s="8" t="s">
        <v>5</v>
      </c>
      <c r="V137" s="10" t="s">
        <v>2</v>
      </c>
      <c r="W137" s="9" t="s">
        <v>1</v>
      </c>
      <c r="X137" s="9" t="s">
        <v>1</v>
      </c>
      <c r="Y137" s="9" t="s">
        <v>1</v>
      </c>
      <c r="Z137" s="10" t="s">
        <v>2</v>
      </c>
      <c r="AA137" s="10" t="s">
        <v>2</v>
      </c>
      <c r="AB137" s="70">
        <v>0</v>
      </c>
      <c r="AC137" s="87">
        <v>0</v>
      </c>
      <c r="AD137" s="70">
        <v>0</v>
      </c>
      <c r="AE137" s="87">
        <v>0</v>
      </c>
      <c r="AF137" s="71">
        <f t="shared" si="84"/>
        <v>6</v>
      </c>
      <c r="AG137" s="87">
        <v>0</v>
      </c>
      <c r="AH137" s="8" t="s">
        <v>5</v>
      </c>
      <c r="AI137" s="9" t="s">
        <v>1</v>
      </c>
      <c r="AJ137" s="11" t="s">
        <v>3</v>
      </c>
      <c r="AK137" s="11" t="s">
        <v>3</v>
      </c>
      <c r="AL137" s="11" t="s">
        <v>3</v>
      </c>
      <c r="AM137" s="11" t="s">
        <v>3</v>
      </c>
      <c r="AN137" s="11" t="s">
        <v>3</v>
      </c>
      <c r="AO137" s="11" t="s">
        <v>3</v>
      </c>
      <c r="AP137" s="68" t="s">
        <v>6</v>
      </c>
      <c r="AQ137" s="68" t="s">
        <v>6</v>
      </c>
      <c r="AR137" s="68" t="s">
        <v>6</v>
      </c>
      <c r="AS137" s="68" t="s">
        <v>6</v>
      </c>
      <c r="AT137" s="5" t="s">
        <v>0</v>
      </c>
      <c r="AU137" s="5" t="s">
        <v>0</v>
      </c>
      <c r="AV137" s="5"/>
      <c r="AW137" s="5"/>
      <c r="AX137" s="5"/>
      <c r="AY137" s="5"/>
      <c r="AZ137" s="5"/>
      <c r="BA137" s="5"/>
      <c r="BB137" s="5"/>
      <c r="BC137" s="5"/>
      <c r="BD137" s="5"/>
      <c r="BE137" s="5">
        <f t="shared" si="85"/>
        <v>22</v>
      </c>
      <c r="BF137" s="5">
        <f t="shared" si="86"/>
        <v>2</v>
      </c>
      <c r="BG137" s="5">
        <f t="shared" si="87"/>
        <v>4</v>
      </c>
      <c r="BH137" s="5">
        <f t="shared" si="88"/>
        <v>6</v>
      </c>
      <c r="BI137" s="5">
        <f t="shared" si="89"/>
        <v>4</v>
      </c>
      <c r="BJ137" s="5">
        <f t="shared" si="90"/>
        <v>2</v>
      </c>
      <c r="BK137" s="5">
        <f t="shared" si="91"/>
        <v>3</v>
      </c>
      <c r="BL137" s="5">
        <f t="shared" si="92"/>
        <v>43</v>
      </c>
    </row>
    <row r="138" spans="1:64" ht="30" customHeight="1">
      <c r="A138" s="92"/>
      <c r="B138" s="91" t="s">
        <v>55</v>
      </c>
      <c r="C138" s="5" t="s">
        <v>251</v>
      </c>
      <c r="D138" s="7" t="s">
        <v>128</v>
      </c>
      <c r="E138" s="87">
        <v>0</v>
      </c>
      <c r="F138" s="70">
        <v>0</v>
      </c>
      <c r="G138" s="87">
        <v>0</v>
      </c>
      <c r="H138" s="70">
        <v>0</v>
      </c>
      <c r="I138" s="87">
        <v>0</v>
      </c>
      <c r="J138" s="70">
        <v>0</v>
      </c>
      <c r="K138" s="87">
        <v>0</v>
      </c>
      <c r="L138" s="71">
        <v>12</v>
      </c>
      <c r="M138" s="87">
        <v>0</v>
      </c>
      <c r="N138" s="70">
        <v>0</v>
      </c>
      <c r="O138" s="87">
        <v>0</v>
      </c>
      <c r="P138" s="70">
        <v>0</v>
      </c>
      <c r="Q138" s="87">
        <v>0</v>
      </c>
      <c r="R138" s="70">
        <v>0</v>
      </c>
      <c r="S138" s="87">
        <v>0</v>
      </c>
      <c r="T138" s="70">
        <v>0</v>
      </c>
      <c r="U138" s="8" t="s">
        <v>5</v>
      </c>
      <c r="V138" s="10" t="s">
        <v>2</v>
      </c>
      <c r="W138" s="9" t="s">
        <v>1</v>
      </c>
      <c r="X138" s="9" t="s">
        <v>1</v>
      </c>
      <c r="Y138" s="9" t="s">
        <v>1</v>
      </c>
      <c r="Z138" s="10" t="s">
        <v>2</v>
      </c>
      <c r="AA138" s="10" t="s">
        <v>2</v>
      </c>
      <c r="AB138" s="70">
        <v>0</v>
      </c>
      <c r="AC138" s="87">
        <v>0</v>
      </c>
      <c r="AD138" s="70">
        <v>0</v>
      </c>
      <c r="AE138" s="87">
        <v>0</v>
      </c>
      <c r="AF138" s="71">
        <f t="shared" si="84"/>
        <v>16</v>
      </c>
      <c r="AG138" s="87">
        <v>0</v>
      </c>
      <c r="AH138" s="70">
        <v>0</v>
      </c>
      <c r="AI138" s="87">
        <v>0</v>
      </c>
      <c r="AJ138" s="70">
        <v>0</v>
      </c>
      <c r="AK138" s="87">
        <v>0</v>
      </c>
      <c r="AL138" s="70">
        <v>0</v>
      </c>
      <c r="AM138" s="87">
        <v>0</v>
      </c>
      <c r="AN138" s="70">
        <v>0</v>
      </c>
      <c r="AO138" s="87">
        <v>0</v>
      </c>
      <c r="AP138" s="70">
        <v>0</v>
      </c>
      <c r="AQ138" s="87">
        <v>0</v>
      </c>
      <c r="AR138" s="8" t="s">
        <v>5</v>
      </c>
      <c r="AS138" s="9" t="s">
        <v>1</v>
      </c>
      <c r="AT138" s="9" t="s">
        <v>1</v>
      </c>
      <c r="AU138" s="9" t="s">
        <v>1</v>
      </c>
      <c r="AV138" s="10" t="s">
        <v>2</v>
      </c>
      <c r="AW138" s="10" t="s">
        <v>2</v>
      </c>
      <c r="AX138" s="10" t="s">
        <v>2</v>
      </c>
      <c r="AY138" s="10" t="s">
        <v>2</v>
      </c>
      <c r="AZ138" s="10" t="s">
        <v>2</v>
      </c>
      <c r="BA138" s="10" t="s">
        <v>2</v>
      </c>
      <c r="BB138" s="10" t="s">
        <v>2</v>
      </c>
      <c r="BC138" s="10" t="s">
        <v>2</v>
      </c>
      <c r="BD138" s="10" t="s">
        <v>2</v>
      </c>
      <c r="BE138" s="5">
        <f t="shared" si="85"/>
        <v>32</v>
      </c>
      <c r="BF138" s="5">
        <f>COUNTIF(E138:BD138,"ЗТ")</f>
        <v>2</v>
      </c>
      <c r="BG138" s="5">
        <f>COUNTIF(E138:BD138,"Е")</f>
        <v>6</v>
      </c>
      <c r="BH138" s="5">
        <f>COUNTIF(E138:BD138,"П")</f>
        <v>0</v>
      </c>
      <c r="BI138" s="5">
        <f>COUNTIF(E138:BD138,"ПА")</f>
        <v>0</v>
      </c>
      <c r="BJ138" s="5">
        <f>COUNTIF(E138:BD138,"А")</f>
        <v>0</v>
      </c>
      <c r="BK138" s="5">
        <f>COUNTIF(E138:BD138,"К")</f>
        <v>12</v>
      </c>
      <c r="BL138" s="5">
        <f>SUM(BE138:BK138)</f>
        <v>52</v>
      </c>
    </row>
    <row r="139" spans="1:64" ht="30" customHeight="1">
      <c r="A139" s="93"/>
      <c r="B139" s="93"/>
      <c r="C139" s="5">
        <v>2</v>
      </c>
      <c r="D139" s="7" t="s">
        <v>127</v>
      </c>
      <c r="E139" s="11" t="s">
        <v>3</v>
      </c>
      <c r="F139" s="11" t="s">
        <v>3</v>
      </c>
      <c r="G139" s="11" t="s">
        <v>3</v>
      </c>
      <c r="H139" s="11" t="s">
        <v>3</v>
      </c>
      <c r="I139" s="11" t="s">
        <v>3</v>
      </c>
      <c r="J139" s="11" t="s">
        <v>3</v>
      </c>
      <c r="K139" s="11" t="s">
        <v>3</v>
      </c>
      <c r="L139" s="11" t="s">
        <v>3</v>
      </c>
      <c r="M139" s="68" t="s">
        <v>6</v>
      </c>
      <c r="N139" s="68" t="s">
        <v>6</v>
      </c>
      <c r="O139" s="68" t="s">
        <v>6</v>
      </c>
      <c r="P139" s="68" t="s">
        <v>6</v>
      </c>
      <c r="Q139" s="68" t="s">
        <v>6</v>
      </c>
      <c r="R139" s="68" t="s">
        <v>6</v>
      </c>
      <c r="S139" s="68" t="s">
        <v>6</v>
      </c>
      <c r="T139" s="68" t="s">
        <v>6</v>
      </c>
      <c r="U139" s="5" t="s">
        <v>0</v>
      </c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>
        <f>COUNTIF(E139:BD139,"0")</f>
        <v>0</v>
      </c>
      <c r="BF139" s="5">
        <f>COUNTIF(E139:BD139,"ЗТ")</f>
        <v>0</v>
      </c>
      <c r="BG139" s="5">
        <f>COUNTIF(E139:BD139,"Е")</f>
        <v>0</v>
      </c>
      <c r="BH139" s="5">
        <f>COUNTIF(E139:BD139,"П")</f>
        <v>8</v>
      </c>
      <c r="BI139" s="5">
        <f>COUNTIF(E139:BD139,"ПА")</f>
        <v>8</v>
      </c>
      <c r="BJ139" s="5">
        <f>COUNTIF(E139:BD139,"А")</f>
        <v>1</v>
      </c>
      <c r="BK139" s="5">
        <f>COUNTIF(E139:BD139,"К")</f>
        <v>0</v>
      </c>
      <c r="BL139" s="5">
        <f>SUM(BE139:BK139)</f>
        <v>17</v>
      </c>
    </row>
    <row r="140" spans="1:64" ht="30" customHeight="1">
      <c r="A140" s="91" t="s">
        <v>21</v>
      </c>
      <c r="B140" s="91" t="s">
        <v>62</v>
      </c>
      <c r="C140" s="96" t="s">
        <v>251</v>
      </c>
      <c r="D140" s="7" t="s">
        <v>43</v>
      </c>
      <c r="E140" s="87">
        <v>0</v>
      </c>
      <c r="F140" s="70">
        <v>0</v>
      </c>
      <c r="G140" s="87">
        <v>0</v>
      </c>
      <c r="H140" s="5" t="s">
        <v>4</v>
      </c>
      <c r="I140" s="87">
        <v>0</v>
      </c>
      <c r="J140" s="70">
        <v>0</v>
      </c>
      <c r="K140" s="86" t="s">
        <v>4</v>
      </c>
      <c r="L140" s="70">
        <v>0</v>
      </c>
      <c r="M140" s="87">
        <v>0</v>
      </c>
      <c r="N140" s="5" t="s">
        <v>4</v>
      </c>
      <c r="O140" s="87">
        <v>0</v>
      </c>
      <c r="P140" s="70">
        <v>0</v>
      </c>
      <c r="Q140" s="86" t="s">
        <v>4</v>
      </c>
      <c r="R140" s="70">
        <v>0</v>
      </c>
      <c r="S140" s="87">
        <v>0</v>
      </c>
      <c r="T140" s="70">
        <v>0</v>
      </c>
      <c r="U140" s="70">
        <v>0</v>
      </c>
      <c r="V140" s="70">
        <v>0</v>
      </c>
      <c r="W140" s="70">
        <v>0</v>
      </c>
      <c r="X140" s="9" t="s">
        <v>1</v>
      </c>
      <c r="Y140" s="9" t="s">
        <v>1</v>
      </c>
      <c r="Z140" s="10" t="s">
        <v>2</v>
      </c>
      <c r="AA140" s="10" t="s">
        <v>2</v>
      </c>
      <c r="AB140" s="70">
        <v>0</v>
      </c>
      <c r="AC140" s="87">
        <v>0</v>
      </c>
      <c r="AD140" s="5" t="s">
        <v>4</v>
      </c>
      <c r="AE140" s="87">
        <v>0</v>
      </c>
      <c r="AF140" s="5" t="s">
        <v>4</v>
      </c>
      <c r="AG140" s="87">
        <v>0</v>
      </c>
      <c r="AH140" s="70">
        <v>0</v>
      </c>
      <c r="AI140" s="86" t="s">
        <v>4</v>
      </c>
      <c r="AJ140" s="70">
        <v>0</v>
      </c>
      <c r="AK140" s="86" t="s">
        <v>4</v>
      </c>
      <c r="AL140" s="70">
        <v>0</v>
      </c>
      <c r="AM140" s="87">
        <v>0</v>
      </c>
      <c r="AN140" s="70">
        <v>0</v>
      </c>
      <c r="AO140" s="87">
        <v>0</v>
      </c>
      <c r="AP140" s="70">
        <v>0</v>
      </c>
      <c r="AQ140" s="87">
        <v>0</v>
      </c>
      <c r="AR140" s="70">
        <v>0</v>
      </c>
      <c r="AS140" s="9" t="s">
        <v>1</v>
      </c>
      <c r="AT140" s="9" t="s">
        <v>1</v>
      </c>
      <c r="AU140" s="10" t="s">
        <v>2</v>
      </c>
      <c r="AV140" s="10" t="s">
        <v>2</v>
      </c>
      <c r="AW140" s="10" t="s">
        <v>2</v>
      </c>
      <c r="AX140" s="10" t="s">
        <v>2</v>
      </c>
      <c r="AY140" s="10" t="s">
        <v>2</v>
      </c>
      <c r="AZ140" s="10" t="s">
        <v>2</v>
      </c>
      <c r="BA140" s="10" t="s">
        <v>2</v>
      </c>
      <c r="BB140" s="10" t="s">
        <v>2</v>
      </c>
      <c r="BC140" s="10" t="s">
        <v>2</v>
      </c>
      <c r="BD140" s="10" t="s">
        <v>2</v>
      </c>
      <c r="BE140" s="5">
        <f>COUNTIF(E140:BD140,"0")+COUNTIF(E140:BD140,"У")</f>
        <v>36</v>
      </c>
      <c r="BF140" s="5">
        <f t="shared" si="86"/>
        <v>0</v>
      </c>
      <c r="BG140" s="5">
        <f t="shared" si="87"/>
        <v>4</v>
      </c>
      <c r="BH140" s="5">
        <f t="shared" si="88"/>
        <v>0</v>
      </c>
      <c r="BI140" s="5">
        <f t="shared" si="89"/>
        <v>0</v>
      </c>
      <c r="BJ140" s="5">
        <f t="shared" si="90"/>
        <v>0</v>
      </c>
      <c r="BK140" s="5">
        <f t="shared" si="91"/>
        <v>12</v>
      </c>
      <c r="BL140" s="5">
        <f t="shared" si="92"/>
        <v>52</v>
      </c>
    </row>
    <row r="141" spans="1:64" ht="30" customHeight="1">
      <c r="A141" s="92"/>
      <c r="B141" s="92"/>
      <c r="C141" s="97"/>
      <c r="D141" s="7" t="s">
        <v>39</v>
      </c>
      <c r="E141" s="87">
        <v>0</v>
      </c>
      <c r="F141" s="70">
        <v>0</v>
      </c>
      <c r="G141" s="87">
        <v>0</v>
      </c>
      <c r="H141" s="5" t="s">
        <v>4</v>
      </c>
      <c r="I141" s="87">
        <v>0</v>
      </c>
      <c r="J141" s="70">
        <v>0</v>
      </c>
      <c r="K141" s="86" t="s">
        <v>4</v>
      </c>
      <c r="L141" s="70">
        <v>0</v>
      </c>
      <c r="M141" s="87">
        <v>0</v>
      </c>
      <c r="N141" s="5" t="s">
        <v>4</v>
      </c>
      <c r="O141" s="87">
        <v>0</v>
      </c>
      <c r="P141" s="70">
        <v>0</v>
      </c>
      <c r="Q141" s="86" t="s">
        <v>4</v>
      </c>
      <c r="R141" s="70">
        <v>0</v>
      </c>
      <c r="S141" s="87">
        <v>0</v>
      </c>
      <c r="T141" s="70">
        <v>0</v>
      </c>
      <c r="U141" s="70">
        <v>0</v>
      </c>
      <c r="V141" s="70">
        <v>0</v>
      </c>
      <c r="W141" s="9" t="s">
        <v>1</v>
      </c>
      <c r="X141" s="9" t="s">
        <v>1</v>
      </c>
      <c r="Y141" s="9" t="s">
        <v>1</v>
      </c>
      <c r="Z141" s="10" t="s">
        <v>2</v>
      </c>
      <c r="AA141" s="10" t="s">
        <v>2</v>
      </c>
      <c r="AB141" s="70">
        <v>0</v>
      </c>
      <c r="AC141" s="87">
        <v>0</v>
      </c>
      <c r="AD141" s="5" t="s">
        <v>4</v>
      </c>
      <c r="AE141" s="87">
        <v>0</v>
      </c>
      <c r="AF141" s="5" t="s">
        <v>4</v>
      </c>
      <c r="AG141" s="87">
        <v>0</v>
      </c>
      <c r="AH141" s="70">
        <v>0</v>
      </c>
      <c r="AI141" s="86" t="s">
        <v>4</v>
      </c>
      <c r="AJ141" s="70">
        <v>0</v>
      </c>
      <c r="AK141" s="86" t="s">
        <v>4</v>
      </c>
      <c r="AL141" s="70">
        <v>0</v>
      </c>
      <c r="AM141" s="87">
        <v>0</v>
      </c>
      <c r="AN141" s="70">
        <v>0</v>
      </c>
      <c r="AO141" s="87">
        <v>0</v>
      </c>
      <c r="AP141" s="9" t="s">
        <v>1</v>
      </c>
      <c r="AQ141" s="9" t="s">
        <v>1</v>
      </c>
      <c r="AR141" s="9" t="s">
        <v>1</v>
      </c>
      <c r="AS141" s="11" t="s">
        <v>3</v>
      </c>
      <c r="AT141" s="11" t="s">
        <v>3</v>
      </c>
      <c r="AU141" s="10" t="s">
        <v>2</v>
      </c>
      <c r="AV141" s="10" t="s">
        <v>2</v>
      </c>
      <c r="AW141" s="10" t="s">
        <v>2</v>
      </c>
      <c r="AX141" s="10" t="s">
        <v>2</v>
      </c>
      <c r="AY141" s="10" t="s">
        <v>2</v>
      </c>
      <c r="AZ141" s="10" t="s">
        <v>2</v>
      </c>
      <c r="BA141" s="10" t="s">
        <v>2</v>
      </c>
      <c r="BB141" s="10" t="s">
        <v>2</v>
      </c>
      <c r="BC141" s="10" t="s">
        <v>2</v>
      </c>
      <c r="BD141" s="10" t="s">
        <v>2</v>
      </c>
      <c r="BE141" s="5">
        <f aca="true" t="shared" si="93" ref="BE141:BE150">COUNTIF(E141:BD141,"0")+COUNTIF(E141:BD141,"У")</f>
        <v>32</v>
      </c>
      <c r="BF141" s="5">
        <f t="shared" si="86"/>
        <v>0</v>
      </c>
      <c r="BG141" s="5">
        <f t="shared" si="87"/>
        <v>6</v>
      </c>
      <c r="BH141" s="5">
        <f t="shared" si="88"/>
        <v>2</v>
      </c>
      <c r="BI141" s="5">
        <f t="shared" si="89"/>
        <v>0</v>
      </c>
      <c r="BJ141" s="5">
        <f t="shared" si="90"/>
        <v>0</v>
      </c>
      <c r="BK141" s="5">
        <f t="shared" si="91"/>
        <v>12</v>
      </c>
      <c r="BL141" s="5">
        <f t="shared" si="92"/>
        <v>52</v>
      </c>
    </row>
    <row r="142" spans="1:64" ht="30" customHeight="1">
      <c r="A142" s="92"/>
      <c r="B142" s="92"/>
      <c r="C142" s="5">
        <v>2</v>
      </c>
      <c r="D142" s="7" t="s">
        <v>81</v>
      </c>
      <c r="E142" s="87">
        <v>0</v>
      </c>
      <c r="F142" s="70">
        <v>0</v>
      </c>
      <c r="G142" s="87">
        <v>0</v>
      </c>
      <c r="H142" s="5" t="s">
        <v>4</v>
      </c>
      <c r="I142" s="87">
        <v>0</v>
      </c>
      <c r="J142" s="70">
        <v>0</v>
      </c>
      <c r="K142" s="86" t="s">
        <v>4</v>
      </c>
      <c r="L142" s="70">
        <v>0</v>
      </c>
      <c r="M142" s="87">
        <v>0</v>
      </c>
      <c r="N142" s="5" t="s">
        <v>4</v>
      </c>
      <c r="O142" s="87">
        <v>0</v>
      </c>
      <c r="P142" s="70">
        <v>0</v>
      </c>
      <c r="Q142" s="86" t="s">
        <v>4</v>
      </c>
      <c r="R142" s="70">
        <v>0</v>
      </c>
      <c r="S142" s="87">
        <v>0</v>
      </c>
      <c r="T142" s="70">
        <v>0</v>
      </c>
      <c r="U142" s="70">
        <v>0</v>
      </c>
      <c r="V142" s="70">
        <v>0</v>
      </c>
      <c r="W142" s="70">
        <v>0</v>
      </c>
      <c r="X142" s="9" t="s">
        <v>1</v>
      </c>
      <c r="Y142" s="9" t="s">
        <v>1</v>
      </c>
      <c r="Z142" s="10" t="s">
        <v>2</v>
      </c>
      <c r="AA142" s="10" t="s">
        <v>2</v>
      </c>
      <c r="AB142" s="70">
        <v>0</v>
      </c>
      <c r="AC142" s="87">
        <v>0</v>
      </c>
      <c r="AD142" s="5" t="s">
        <v>4</v>
      </c>
      <c r="AE142" s="87">
        <v>0</v>
      </c>
      <c r="AF142" s="5" t="s">
        <v>4</v>
      </c>
      <c r="AG142" s="87">
        <v>0</v>
      </c>
      <c r="AH142" s="70">
        <v>0</v>
      </c>
      <c r="AI142" s="86" t="s">
        <v>4</v>
      </c>
      <c r="AJ142" s="70">
        <v>0</v>
      </c>
      <c r="AK142" s="86" t="s">
        <v>4</v>
      </c>
      <c r="AL142" s="70">
        <v>0</v>
      </c>
      <c r="AM142" s="87">
        <v>0</v>
      </c>
      <c r="AN142" s="70">
        <v>0</v>
      </c>
      <c r="AO142" s="87">
        <v>0</v>
      </c>
      <c r="AP142" s="70">
        <v>0</v>
      </c>
      <c r="AQ142" s="87">
        <v>0</v>
      </c>
      <c r="AR142" s="70">
        <v>0</v>
      </c>
      <c r="AS142" s="9" t="s">
        <v>1</v>
      </c>
      <c r="AT142" s="9" t="s">
        <v>1</v>
      </c>
      <c r="AU142" s="10" t="s">
        <v>2</v>
      </c>
      <c r="AV142" s="10" t="s">
        <v>2</v>
      </c>
      <c r="AW142" s="10" t="s">
        <v>2</v>
      </c>
      <c r="AX142" s="10" t="s">
        <v>2</v>
      </c>
      <c r="AY142" s="10" t="s">
        <v>2</v>
      </c>
      <c r="AZ142" s="10" t="s">
        <v>2</v>
      </c>
      <c r="BA142" s="10" t="s">
        <v>2</v>
      </c>
      <c r="BB142" s="10" t="s">
        <v>2</v>
      </c>
      <c r="BC142" s="10" t="s">
        <v>2</v>
      </c>
      <c r="BD142" s="10" t="s">
        <v>2</v>
      </c>
      <c r="BE142" s="5">
        <f t="shared" si="93"/>
        <v>36</v>
      </c>
      <c r="BF142" s="5">
        <f t="shared" si="86"/>
        <v>0</v>
      </c>
      <c r="BG142" s="5">
        <f t="shared" si="87"/>
        <v>4</v>
      </c>
      <c r="BH142" s="5">
        <f t="shared" si="88"/>
        <v>0</v>
      </c>
      <c r="BI142" s="5">
        <f t="shared" si="89"/>
        <v>0</v>
      </c>
      <c r="BJ142" s="5">
        <f t="shared" si="90"/>
        <v>0</v>
      </c>
      <c r="BK142" s="5">
        <f t="shared" si="91"/>
        <v>12</v>
      </c>
      <c r="BL142" s="5">
        <f t="shared" si="92"/>
        <v>52</v>
      </c>
    </row>
    <row r="143" spans="1:64" ht="30" customHeight="1">
      <c r="A143" s="92"/>
      <c r="B143" s="92"/>
      <c r="C143" s="96">
        <v>3</v>
      </c>
      <c r="D143" s="7" t="s">
        <v>75</v>
      </c>
      <c r="E143" s="87">
        <v>0</v>
      </c>
      <c r="F143" s="70">
        <v>0</v>
      </c>
      <c r="G143" s="87">
        <v>0</v>
      </c>
      <c r="H143" s="5" t="s">
        <v>4</v>
      </c>
      <c r="I143" s="87">
        <v>0</v>
      </c>
      <c r="J143" s="70">
        <v>0</v>
      </c>
      <c r="K143" s="86" t="s">
        <v>4</v>
      </c>
      <c r="L143" s="70">
        <v>0</v>
      </c>
      <c r="M143" s="87">
        <v>0</v>
      </c>
      <c r="N143" s="5" t="s">
        <v>4</v>
      </c>
      <c r="O143" s="87">
        <v>0</v>
      </c>
      <c r="P143" s="70">
        <v>0</v>
      </c>
      <c r="Q143" s="86" t="s">
        <v>4</v>
      </c>
      <c r="R143" s="70">
        <v>0</v>
      </c>
      <c r="S143" s="87">
        <v>0</v>
      </c>
      <c r="T143" s="70">
        <v>0</v>
      </c>
      <c r="U143" s="70">
        <v>0</v>
      </c>
      <c r="V143" s="70">
        <v>0</v>
      </c>
      <c r="W143" s="9" t="s">
        <v>1</v>
      </c>
      <c r="X143" s="9" t="s">
        <v>1</v>
      </c>
      <c r="Y143" s="9" t="s">
        <v>1</v>
      </c>
      <c r="Z143" s="10" t="s">
        <v>2</v>
      </c>
      <c r="AA143" s="10" t="s">
        <v>2</v>
      </c>
      <c r="AB143" s="70">
        <v>0</v>
      </c>
      <c r="AC143" s="87">
        <v>0</v>
      </c>
      <c r="AD143" s="5" t="s">
        <v>4</v>
      </c>
      <c r="AE143" s="87">
        <v>0</v>
      </c>
      <c r="AF143" s="5" t="s">
        <v>4</v>
      </c>
      <c r="AG143" s="87">
        <v>0</v>
      </c>
      <c r="AH143" s="70">
        <v>0</v>
      </c>
      <c r="AI143" s="86" t="s">
        <v>4</v>
      </c>
      <c r="AJ143" s="70">
        <v>0</v>
      </c>
      <c r="AK143" s="86" t="s">
        <v>4</v>
      </c>
      <c r="AL143" s="70">
        <v>0</v>
      </c>
      <c r="AM143" s="87">
        <v>0</v>
      </c>
      <c r="AN143" s="70">
        <v>0</v>
      </c>
      <c r="AO143" s="87">
        <v>0</v>
      </c>
      <c r="AP143" s="70">
        <v>0</v>
      </c>
      <c r="AQ143" s="87">
        <v>0</v>
      </c>
      <c r="AR143" s="9" t="s">
        <v>1</v>
      </c>
      <c r="AS143" s="9" t="s">
        <v>1</v>
      </c>
      <c r="AT143" s="9" t="s">
        <v>1</v>
      </c>
      <c r="AU143" s="10" t="s">
        <v>2</v>
      </c>
      <c r="AV143" s="10" t="s">
        <v>2</v>
      </c>
      <c r="AW143" s="10" t="s">
        <v>2</v>
      </c>
      <c r="AX143" s="10" t="s">
        <v>2</v>
      </c>
      <c r="AY143" s="10" t="s">
        <v>2</v>
      </c>
      <c r="AZ143" s="10" t="s">
        <v>2</v>
      </c>
      <c r="BA143" s="10" t="s">
        <v>2</v>
      </c>
      <c r="BB143" s="10" t="s">
        <v>2</v>
      </c>
      <c r="BC143" s="10" t="s">
        <v>2</v>
      </c>
      <c r="BD143" s="10" t="s">
        <v>2</v>
      </c>
      <c r="BE143" s="5">
        <f t="shared" si="93"/>
        <v>34</v>
      </c>
      <c r="BF143" s="5">
        <f t="shared" si="86"/>
        <v>0</v>
      </c>
      <c r="BG143" s="5">
        <f t="shared" si="87"/>
        <v>6</v>
      </c>
      <c r="BH143" s="5">
        <f t="shared" si="88"/>
        <v>0</v>
      </c>
      <c r="BI143" s="5">
        <f t="shared" si="89"/>
        <v>0</v>
      </c>
      <c r="BJ143" s="5">
        <f t="shared" si="90"/>
        <v>0</v>
      </c>
      <c r="BK143" s="5">
        <f t="shared" si="91"/>
        <v>12</v>
      </c>
      <c r="BL143" s="5">
        <f t="shared" si="92"/>
        <v>52</v>
      </c>
    </row>
    <row r="144" spans="1:64" ht="30" customHeight="1">
      <c r="A144" s="92"/>
      <c r="B144" s="92"/>
      <c r="C144" s="98"/>
      <c r="D144" s="7" t="s">
        <v>112</v>
      </c>
      <c r="E144" s="87">
        <v>0</v>
      </c>
      <c r="F144" s="70">
        <v>0</v>
      </c>
      <c r="G144" s="87">
        <v>0</v>
      </c>
      <c r="H144" s="5" t="s">
        <v>4</v>
      </c>
      <c r="I144" s="87">
        <v>0</v>
      </c>
      <c r="J144" s="70">
        <v>0</v>
      </c>
      <c r="K144" s="86" t="s">
        <v>4</v>
      </c>
      <c r="L144" s="70">
        <v>0</v>
      </c>
      <c r="M144" s="87">
        <v>0</v>
      </c>
      <c r="N144" s="5" t="s">
        <v>4</v>
      </c>
      <c r="O144" s="87">
        <v>0</v>
      </c>
      <c r="P144" s="70">
        <v>0</v>
      </c>
      <c r="Q144" s="86" t="s">
        <v>4</v>
      </c>
      <c r="R144" s="70">
        <v>0</v>
      </c>
      <c r="S144" s="87">
        <v>0</v>
      </c>
      <c r="T144" s="70">
        <v>0</v>
      </c>
      <c r="U144" s="70">
        <v>0</v>
      </c>
      <c r="V144" s="70">
        <v>0</v>
      </c>
      <c r="W144" s="9" t="s">
        <v>1</v>
      </c>
      <c r="X144" s="9" t="s">
        <v>1</v>
      </c>
      <c r="Y144" s="9" t="s">
        <v>1</v>
      </c>
      <c r="Z144" s="10" t="s">
        <v>2</v>
      </c>
      <c r="AA144" s="10" t="s">
        <v>2</v>
      </c>
      <c r="AB144" s="70">
        <v>0</v>
      </c>
      <c r="AC144" s="87">
        <v>0</v>
      </c>
      <c r="AD144" s="5" t="s">
        <v>4</v>
      </c>
      <c r="AE144" s="87">
        <v>0</v>
      </c>
      <c r="AF144" s="5" t="s">
        <v>4</v>
      </c>
      <c r="AG144" s="87">
        <v>0</v>
      </c>
      <c r="AH144" s="70">
        <v>0</v>
      </c>
      <c r="AI144" s="86" t="s">
        <v>4</v>
      </c>
      <c r="AJ144" s="70">
        <v>0</v>
      </c>
      <c r="AK144" s="86" t="s">
        <v>4</v>
      </c>
      <c r="AL144" s="70">
        <v>0</v>
      </c>
      <c r="AM144" s="87">
        <v>0</v>
      </c>
      <c r="AN144" s="70">
        <v>0</v>
      </c>
      <c r="AO144" s="87">
        <v>0</v>
      </c>
      <c r="AP144" s="9" t="s">
        <v>1</v>
      </c>
      <c r="AQ144" s="9" t="s">
        <v>1</v>
      </c>
      <c r="AR144" s="9" t="s">
        <v>1</v>
      </c>
      <c r="AS144" s="11" t="s">
        <v>3</v>
      </c>
      <c r="AT144" s="11" t="s">
        <v>3</v>
      </c>
      <c r="AU144" s="10" t="s">
        <v>2</v>
      </c>
      <c r="AV144" s="10" t="s">
        <v>2</v>
      </c>
      <c r="AW144" s="10" t="s">
        <v>2</v>
      </c>
      <c r="AX144" s="10" t="s">
        <v>2</v>
      </c>
      <c r="AY144" s="10" t="s">
        <v>2</v>
      </c>
      <c r="AZ144" s="10" t="s">
        <v>2</v>
      </c>
      <c r="BA144" s="10" t="s">
        <v>2</v>
      </c>
      <c r="BB144" s="10" t="s">
        <v>2</v>
      </c>
      <c r="BC144" s="10" t="s">
        <v>2</v>
      </c>
      <c r="BD144" s="10" t="s">
        <v>2</v>
      </c>
      <c r="BE144" s="5">
        <f t="shared" si="93"/>
        <v>32</v>
      </c>
      <c r="BF144" s="5">
        <f t="shared" si="86"/>
        <v>0</v>
      </c>
      <c r="BG144" s="5">
        <f t="shared" si="87"/>
        <v>6</v>
      </c>
      <c r="BH144" s="5">
        <f t="shared" si="88"/>
        <v>2</v>
      </c>
      <c r="BI144" s="5">
        <f t="shared" si="89"/>
        <v>0</v>
      </c>
      <c r="BJ144" s="5">
        <f t="shared" si="90"/>
        <v>0</v>
      </c>
      <c r="BK144" s="5">
        <f t="shared" si="91"/>
        <v>12</v>
      </c>
      <c r="BL144" s="5">
        <f t="shared" si="92"/>
        <v>52</v>
      </c>
    </row>
    <row r="145" spans="1:64" ht="30" customHeight="1">
      <c r="A145" s="92"/>
      <c r="B145" s="92"/>
      <c r="C145" s="97"/>
      <c r="D145" s="7" t="s">
        <v>70</v>
      </c>
      <c r="E145" s="87">
        <v>0</v>
      </c>
      <c r="F145" s="5" t="s">
        <v>4</v>
      </c>
      <c r="G145" s="87">
        <v>0</v>
      </c>
      <c r="H145" s="5" t="s">
        <v>4</v>
      </c>
      <c r="I145" s="87">
        <v>0</v>
      </c>
      <c r="J145" s="70">
        <v>0</v>
      </c>
      <c r="K145" s="86" t="s">
        <v>4</v>
      </c>
      <c r="L145" s="70">
        <v>0</v>
      </c>
      <c r="M145" s="87">
        <v>0</v>
      </c>
      <c r="N145" s="70">
        <v>0</v>
      </c>
      <c r="O145" s="87">
        <v>0</v>
      </c>
      <c r="P145" s="9" t="s">
        <v>1</v>
      </c>
      <c r="Q145" s="9" t="s">
        <v>1</v>
      </c>
      <c r="R145" s="9" t="s">
        <v>1</v>
      </c>
      <c r="S145" s="11" t="s">
        <v>3</v>
      </c>
      <c r="T145" s="11" t="s">
        <v>3</v>
      </c>
      <c r="U145" s="11" t="s">
        <v>3</v>
      </c>
      <c r="V145" s="11" t="s">
        <v>3</v>
      </c>
      <c r="W145" s="5" t="s">
        <v>0</v>
      </c>
      <c r="X145" s="5" t="s">
        <v>0</v>
      </c>
      <c r="Y145" s="5" t="s">
        <v>0</v>
      </c>
      <c r="Z145" s="5"/>
      <c r="AA145" s="5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>
        <f t="shared" si="93"/>
        <v>11</v>
      </c>
      <c r="BF145" s="5">
        <f t="shared" si="86"/>
        <v>0</v>
      </c>
      <c r="BG145" s="5">
        <f t="shared" si="87"/>
        <v>3</v>
      </c>
      <c r="BH145" s="5">
        <f t="shared" si="88"/>
        <v>4</v>
      </c>
      <c r="BI145" s="5">
        <f t="shared" si="89"/>
        <v>0</v>
      </c>
      <c r="BJ145" s="5">
        <f t="shared" si="90"/>
        <v>3</v>
      </c>
      <c r="BK145" s="5">
        <f t="shared" si="91"/>
        <v>0</v>
      </c>
      <c r="BL145" s="5">
        <f t="shared" si="92"/>
        <v>21</v>
      </c>
    </row>
    <row r="146" spans="1:64" ht="30" customHeight="1">
      <c r="A146" s="92"/>
      <c r="B146" s="92"/>
      <c r="C146" s="96">
        <v>4</v>
      </c>
      <c r="D146" s="7" t="s">
        <v>134</v>
      </c>
      <c r="E146" s="87">
        <v>0</v>
      </c>
      <c r="F146" s="70">
        <v>0</v>
      </c>
      <c r="G146" s="87">
        <v>0</v>
      </c>
      <c r="H146" s="5" t="s">
        <v>4</v>
      </c>
      <c r="I146" s="87">
        <v>0</v>
      </c>
      <c r="J146" s="70">
        <v>0</v>
      </c>
      <c r="K146" s="86" t="s">
        <v>4</v>
      </c>
      <c r="L146" s="70">
        <v>0</v>
      </c>
      <c r="M146" s="87">
        <v>0</v>
      </c>
      <c r="N146" s="5" t="s">
        <v>4</v>
      </c>
      <c r="O146" s="87">
        <v>0</v>
      </c>
      <c r="P146" s="70">
        <v>0</v>
      </c>
      <c r="Q146" s="86" t="s">
        <v>4</v>
      </c>
      <c r="R146" s="70">
        <v>0</v>
      </c>
      <c r="S146" s="87">
        <v>0</v>
      </c>
      <c r="T146" s="70">
        <v>0</v>
      </c>
      <c r="U146" s="70">
        <v>0</v>
      </c>
      <c r="V146" s="70">
        <v>0</v>
      </c>
      <c r="W146" s="9" t="s">
        <v>1</v>
      </c>
      <c r="X146" s="9" t="s">
        <v>1</v>
      </c>
      <c r="Y146" s="9" t="s">
        <v>1</v>
      </c>
      <c r="Z146" s="10" t="s">
        <v>2</v>
      </c>
      <c r="AA146" s="10" t="s">
        <v>2</v>
      </c>
      <c r="AB146" s="70">
        <v>0</v>
      </c>
      <c r="AC146" s="87">
        <v>0</v>
      </c>
      <c r="AD146" s="5" t="s">
        <v>4</v>
      </c>
      <c r="AE146" s="87">
        <v>0</v>
      </c>
      <c r="AF146" s="5" t="s">
        <v>4</v>
      </c>
      <c r="AG146" s="87">
        <v>0</v>
      </c>
      <c r="AH146" s="70">
        <v>0</v>
      </c>
      <c r="AI146" s="86" t="s">
        <v>4</v>
      </c>
      <c r="AJ146" s="70">
        <v>0</v>
      </c>
      <c r="AK146" s="86" t="s">
        <v>4</v>
      </c>
      <c r="AL146" s="70">
        <v>0</v>
      </c>
      <c r="AM146" s="87">
        <v>0</v>
      </c>
      <c r="AN146" s="70">
        <v>0</v>
      </c>
      <c r="AO146" s="87">
        <v>0</v>
      </c>
      <c r="AP146" s="70">
        <v>0</v>
      </c>
      <c r="AQ146" s="87">
        <v>0</v>
      </c>
      <c r="AR146" s="9" t="s">
        <v>1</v>
      </c>
      <c r="AS146" s="9" t="s">
        <v>1</v>
      </c>
      <c r="AT146" s="9" t="s">
        <v>1</v>
      </c>
      <c r="AU146" s="10" t="s">
        <v>2</v>
      </c>
      <c r="AV146" s="10" t="s">
        <v>2</v>
      </c>
      <c r="AW146" s="10" t="s">
        <v>2</v>
      </c>
      <c r="AX146" s="10" t="s">
        <v>2</v>
      </c>
      <c r="AY146" s="10" t="s">
        <v>2</v>
      </c>
      <c r="AZ146" s="10" t="s">
        <v>2</v>
      </c>
      <c r="BA146" s="10" t="s">
        <v>2</v>
      </c>
      <c r="BB146" s="10" t="s">
        <v>2</v>
      </c>
      <c r="BC146" s="10" t="s">
        <v>2</v>
      </c>
      <c r="BD146" s="10" t="s">
        <v>2</v>
      </c>
      <c r="BE146" s="5">
        <f t="shared" si="93"/>
        <v>34</v>
      </c>
      <c r="BF146" s="5">
        <f t="shared" si="86"/>
        <v>0</v>
      </c>
      <c r="BG146" s="5">
        <f t="shared" si="87"/>
        <v>6</v>
      </c>
      <c r="BH146" s="5">
        <f t="shared" si="88"/>
        <v>0</v>
      </c>
      <c r="BI146" s="5">
        <f t="shared" si="89"/>
        <v>0</v>
      </c>
      <c r="BJ146" s="5">
        <f t="shared" si="90"/>
        <v>0</v>
      </c>
      <c r="BK146" s="5">
        <f t="shared" si="91"/>
        <v>12</v>
      </c>
      <c r="BL146" s="5">
        <f t="shared" si="92"/>
        <v>52</v>
      </c>
    </row>
    <row r="147" spans="1:64" ht="30" customHeight="1">
      <c r="A147" s="92"/>
      <c r="B147" s="92"/>
      <c r="C147" s="97"/>
      <c r="D147" s="7" t="s">
        <v>74</v>
      </c>
      <c r="E147" s="87">
        <v>0</v>
      </c>
      <c r="F147" s="5" t="s">
        <v>4</v>
      </c>
      <c r="G147" s="87">
        <v>0</v>
      </c>
      <c r="H147" s="5" t="s">
        <v>4</v>
      </c>
      <c r="I147" s="87">
        <v>0</v>
      </c>
      <c r="J147" s="70">
        <v>0</v>
      </c>
      <c r="K147" s="86" t="s">
        <v>4</v>
      </c>
      <c r="L147" s="70">
        <v>0</v>
      </c>
      <c r="M147" s="87">
        <v>0</v>
      </c>
      <c r="N147" s="70">
        <v>0</v>
      </c>
      <c r="O147" s="87">
        <v>0</v>
      </c>
      <c r="P147" s="9" t="s">
        <v>1</v>
      </c>
      <c r="Q147" s="9" t="s">
        <v>1</v>
      </c>
      <c r="R147" s="9" t="s">
        <v>1</v>
      </c>
      <c r="S147" s="11" t="s">
        <v>3</v>
      </c>
      <c r="T147" s="11" t="s">
        <v>3</v>
      </c>
      <c r="U147" s="11" t="s">
        <v>3</v>
      </c>
      <c r="V147" s="11" t="s">
        <v>3</v>
      </c>
      <c r="W147" s="5" t="s">
        <v>0</v>
      </c>
      <c r="X147" s="5" t="s">
        <v>0</v>
      </c>
      <c r="Y147" s="5" t="s">
        <v>0</v>
      </c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70"/>
      <c r="AN147" s="70"/>
      <c r="AO147" s="70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>
        <f t="shared" si="93"/>
        <v>11</v>
      </c>
      <c r="BF147" s="5">
        <f t="shared" si="86"/>
        <v>0</v>
      </c>
      <c r="BG147" s="5">
        <f t="shared" si="87"/>
        <v>3</v>
      </c>
      <c r="BH147" s="5">
        <f t="shared" si="88"/>
        <v>4</v>
      </c>
      <c r="BI147" s="5">
        <f t="shared" si="89"/>
        <v>0</v>
      </c>
      <c r="BJ147" s="5">
        <f t="shared" si="90"/>
        <v>3</v>
      </c>
      <c r="BK147" s="5">
        <f t="shared" si="91"/>
        <v>0</v>
      </c>
      <c r="BL147" s="5">
        <f t="shared" si="92"/>
        <v>21</v>
      </c>
    </row>
    <row r="148" spans="1:64" ht="30" customHeight="1">
      <c r="A148" s="92"/>
      <c r="B148" s="93"/>
      <c r="C148" s="5">
        <v>5</v>
      </c>
      <c r="D148" s="7" t="s">
        <v>46</v>
      </c>
      <c r="E148" s="87">
        <v>0</v>
      </c>
      <c r="F148" s="5" t="s">
        <v>4</v>
      </c>
      <c r="G148" s="87">
        <v>0</v>
      </c>
      <c r="H148" s="5" t="s">
        <v>4</v>
      </c>
      <c r="I148" s="87">
        <v>0</v>
      </c>
      <c r="J148" s="70">
        <v>0</v>
      </c>
      <c r="K148" s="86" t="s">
        <v>4</v>
      </c>
      <c r="L148" s="70">
        <v>0</v>
      </c>
      <c r="M148" s="87">
        <v>0</v>
      </c>
      <c r="N148" s="70">
        <v>0</v>
      </c>
      <c r="O148" s="87">
        <v>0</v>
      </c>
      <c r="P148" s="9" t="s">
        <v>1</v>
      </c>
      <c r="Q148" s="9" t="s">
        <v>1</v>
      </c>
      <c r="R148" s="9" t="s">
        <v>1</v>
      </c>
      <c r="S148" s="11" t="s">
        <v>3</v>
      </c>
      <c r="T148" s="11" t="s">
        <v>3</v>
      </c>
      <c r="U148" s="11" t="s">
        <v>3</v>
      </c>
      <c r="V148" s="11" t="s">
        <v>3</v>
      </c>
      <c r="W148" s="5" t="s">
        <v>0</v>
      </c>
      <c r="X148" s="5" t="s">
        <v>0</v>
      </c>
      <c r="Y148" s="5" t="s">
        <v>0</v>
      </c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70"/>
      <c r="AM148" s="70"/>
      <c r="AN148" s="70"/>
      <c r="AO148" s="70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>
        <f t="shared" si="93"/>
        <v>11</v>
      </c>
      <c r="BF148" s="5">
        <f t="shared" si="86"/>
        <v>0</v>
      </c>
      <c r="BG148" s="5">
        <f t="shared" si="87"/>
        <v>3</v>
      </c>
      <c r="BH148" s="5">
        <f t="shared" si="88"/>
        <v>4</v>
      </c>
      <c r="BI148" s="5">
        <f t="shared" si="89"/>
        <v>0</v>
      </c>
      <c r="BJ148" s="5">
        <f t="shared" si="90"/>
        <v>3</v>
      </c>
      <c r="BK148" s="5">
        <f t="shared" si="91"/>
        <v>0</v>
      </c>
      <c r="BL148" s="5">
        <f t="shared" si="92"/>
        <v>21</v>
      </c>
    </row>
    <row r="149" spans="1:64" ht="30" customHeight="1">
      <c r="A149" s="92"/>
      <c r="B149" s="91" t="s">
        <v>55</v>
      </c>
      <c r="C149" s="5" t="s">
        <v>251</v>
      </c>
      <c r="D149" s="7" t="s">
        <v>177</v>
      </c>
      <c r="E149" s="87">
        <v>0</v>
      </c>
      <c r="F149" s="70">
        <v>0</v>
      </c>
      <c r="G149" s="87">
        <v>0</v>
      </c>
      <c r="H149" s="5" t="s">
        <v>4</v>
      </c>
      <c r="I149" s="87">
        <v>0</v>
      </c>
      <c r="J149" s="70">
        <v>0</v>
      </c>
      <c r="K149" s="86" t="s">
        <v>4</v>
      </c>
      <c r="L149" s="70">
        <v>0</v>
      </c>
      <c r="M149" s="87">
        <v>0</v>
      </c>
      <c r="N149" s="5" t="s">
        <v>4</v>
      </c>
      <c r="O149" s="87">
        <v>0</v>
      </c>
      <c r="P149" s="70">
        <v>0</v>
      </c>
      <c r="Q149" s="86" t="s">
        <v>4</v>
      </c>
      <c r="R149" s="70">
        <v>0</v>
      </c>
      <c r="S149" s="87">
        <v>0</v>
      </c>
      <c r="T149" s="70">
        <v>0</v>
      </c>
      <c r="U149" s="70">
        <v>0</v>
      </c>
      <c r="V149" s="70">
        <v>0</v>
      </c>
      <c r="W149" s="9" t="s">
        <v>1</v>
      </c>
      <c r="X149" s="9" t="s">
        <v>1</v>
      </c>
      <c r="Y149" s="9" t="s">
        <v>1</v>
      </c>
      <c r="Z149" s="10" t="s">
        <v>2</v>
      </c>
      <c r="AA149" s="10" t="s">
        <v>2</v>
      </c>
      <c r="AB149" s="70">
        <v>0</v>
      </c>
      <c r="AC149" s="87">
        <v>0</v>
      </c>
      <c r="AD149" s="5" t="s">
        <v>4</v>
      </c>
      <c r="AE149" s="87">
        <v>0</v>
      </c>
      <c r="AF149" s="5" t="s">
        <v>4</v>
      </c>
      <c r="AG149" s="87">
        <v>0</v>
      </c>
      <c r="AH149" s="70">
        <v>0</v>
      </c>
      <c r="AI149" s="86" t="s">
        <v>4</v>
      </c>
      <c r="AJ149" s="70">
        <v>0</v>
      </c>
      <c r="AK149" s="86" t="s">
        <v>4</v>
      </c>
      <c r="AL149" s="70">
        <v>0</v>
      </c>
      <c r="AM149" s="87">
        <v>0</v>
      </c>
      <c r="AN149" s="70">
        <v>0</v>
      </c>
      <c r="AO149" s="87">
        <v>0</v>
      </c>
      <c r="AP149" s="70">
        <v>0</v>
      </c>
      <c r="AQ149" s="87">
        <v>0</v>
      </c>
      <c r="AR149" s="9" t="s">
        <v>1</v>
      </c>
      <c r="AS149" s="9" t="s">
        <v>1</v>
      </c>
      <c r="AT149" s="9" t="s">
        <v>1</v>
      </c>
      <c r="AU149" s="10" t="s">
        <v>2</v>
      </c>
      <c r="AV149" s="10" t="s">
        <v>2</v>
      </c>
      <c r="AW149" s="10" t="s">
        <v>2</v>
      </c>
      <c r="AX149" s="10" t="s">
        <v>2</v>
      </c>
      <c r="AY149" s="10" t="s">
        <v>2</v>
      </c>
      <c r="AZ149" s="10" t="s">
        <v>2</v>
      </c>
      <c r="BA149" s="10" t="s">
        <v>2</v>
      </c>
      <c r="BB149" s="10" t="s">
        <v>2</v>
      </c>
      <c r="BC149" s="10" t="s">
        <v>2</v>
      </c>
      <c r="BD149" s="10" t="s">
        <v>2</v>
      </c>
      <c r="BE149" s="5">
        <f t="shared" si="93"/>
        <v>34</v>
      </c>
      <c r="BF149" s="5">
        <f>COUNTIF(E149:BD149,"ЗТ")</f>
        <v>0</v>
      </c>
      <c r="BG149" s="5">
        <f>COUNTIF(E149:BD149,"Е")</f>
        <v>6</v>
      </c>
      <c r="BH149" s="5">
        <f>COUNTIF(E149:BD149,"П")</f>
        <v>0</v>
      </c>
      <c r="BI149" s="5">
        <f>COUNTIF(E149:BD149,"ПА")</f>
        <v>0</v>
      </c>
      <c r="BJ149" s="5">
        <f>COUNTIF(E149:BD149,"А")</f>
        <v>0</v>
      </c>
      <c r="BK149" s="5">
        <f>COUNTIF(E149:BD149,"К")</f>
        <v>12</v>
      </c>
      <c r="BL149" s="5">
        <f>SUM(BE149:BK149)</f>
        <v>52</v>
      </c>
    </row>
    <row r="150" spans="1:64" ht="30" customHeight="1">
      <c r="A150" s="93"/>
      <c r="B150" s="93"/>
      <c r="C150" s="5">
        <v>2</v>
      </c>
      <c r="D150" s="7" t="s">
        <v>99</v>
      </c>
      <c r="E150" s="87">
        <v>0</v>
      </c>
      <c r="F150" s="70">
        <v>0</v>
      </c>
      <c r="G150" s="87">
        <v>0</v>
      </c>
      <c r="H150" s="5" t="s">
        <v>4</v>
      </c>
      <c r="I150" s="87">
        <v>0</v>
      </c>
      <c r="J150" s="70">
        <v>0</v>
      </c>
      <c r="K150" s="86" t="s">
        <v>4</v>
      </c>
      <c r="L150" s="70">
        <v>0</v>
      </c>
      <c r="M150" s="87">
        <v>0</v>
      </c>
      <c r="N150" s="5" t="s">
        <v>4</v>
      </c>
      <c r="O150" s="87">
        <v>0</v>
      </c>
      <c r="P150" s="70">
        <v>0</v>
      </c>
      <c r="Q150" s="87">
        <v>0</v>
      </c>
      <c r="R150" s="70">
        <v>0</v>
      </c>
      <c r="S150" s="9" t="s">
        <v>1</v>
      </c>
      <c r="T150" s="9" t="s">
        <v>1</v>
      </c>
      <c r="U150" s="9" t="s">
        <v>1</v>
      </c>
      <c r="V150" s="11" t="s">
        <v>3</v>
      </c>
      <c r="W150" s="11" t="s">
        <v>3</v>
      </c>
      <c r="X150" s="11" t="s">
        <v>3</v>
      </c>
      <c r="Y150" s="11" t="s">
        <v>3</v>
      </c>
      <c r="Z150" s="10" t="s">
        <v>2</v>
      </c>
      <c r="AA150" s="10" t="s">
        <v>2</v>
      </c>
      <c r="AB150" s="68" t="s">
        <v>6</v>
      </c>
      <c r="AC150" s="68" t="s">
        <v>6</v>
      </c>
      <c r="AD150" s="68" t="s">
        <v>6</v>
      </c>
      <c r="AE150" s="68" t="s">
        <v>6</v>
      </c>
      <c r="AF150" s="68" t="s">
        <v>6</v>
      </c>
      <c r="AG150" s="68" t="s">
        <v>6</v>
      </c>
      <c r="AH150" s="68" t="s">
        <v>6</v>
      </c>
      <c r="AI150" s="68" t="s">
        <v>6</v>
      </c>
      <c r="AJ150" s="68" t="s">
        <v>6</v>
      </c>
      <c r="AK150" s="68" t="s">
        <v>6</v>
      </c>
      <c r="AL150" s="68" t="s">
        <v>6</v>
      </c>
      <c r="AM150" s="68" t="s">
        <v>6</v>
      </c>
      <c r="AN150" s="68" t="s">
        <v>6</v>
      </c>
      <c r="AO150" s="68" t="s">
        <v>6</v>
      </c>
      <c r="AP150" s="5" t="s">
        <v>0</v>
      </c>
      <c r="AQ150" s="5" t="s">
        <v>0</v>
      </c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>
        <f t="shared" si="93"/>
        <v>14</v>
      </c>
      <c r="BF150" s="5">
        <f>COUNTIF(E150:BD150,"ЗТ")</f>
        <v>0</v>
      </c>
      <c r="BG150" s="5">
        <f>COUNTIF(E150:BD150,"Е")</f>
        <v>3</v>
      </c>
      <c r="BH150" s="5">
        <f>COUNTIF(E150:BD150,"П")</f>
        <v>4</v>
      </c>
      <c r="BI150" s="5">
        <f>COUNTIF(E150:BD150,"ПА")</f>
        <v>14</v>
      </c>
      <c r="BJ150" s="5">
        <f>COUNTIF(E150:BD150,"А")</f>
        <v>2</v>
      </c>
      <c r="BK150" s="5">
        <f>COUNTIF(E150:BD150,"К")</f>
        <v>2</v>
      </c>
      <c r="BL150" s="5">
        <f>SUM(BE150:BK150)</f>
        <v>39</v>
      </c>
    </row>
    <row r="151" spans="1:64" ht="30" customHeight="1">
      <c r="A151" s="133" t="s">
        <v>178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</row>
    <row r="152" spans="1:64" ht="33.75" customHeight="1">
      <c r="A152" s="91" t="s">
        <v>21</v>
      </c>
      <c r="B152" s="91" t="s">
        <v>62</v>
      </c>
      <c r="C152" s="96" t="s">
        <v>251</v>
      </c>
      <c r="D152" s="7" t="s">
        <v>218</v>
      </c>
      <c r="E152" s="87">
        <v>0</v>
      </c>
      <c r="F152" s="70">
        <v>0</v>
      </c>
      <c r="G152" s="87">
        <v>0</v>
      </c>
      <c r="H152" s="5" t="s">
        <v>4</v>
      </c>
      <c r="I152" s="87">
        <v>0</v>
      </c>
      <c r="J152" s="70">
        <v>0</v>
      </c>
      <c r="K152" s="86" t="s">
        <v>4</v>
      </c>
      <c r="L152" s="70">
        <v>0</v>
      </c>
      <c r="M152" s="87">
        <v>0</v>
      </c>
      <c r="N152" s="5" t="s">
        <v>4</v>
      </c>
      <c r="O152" s="87">
        <v>0</v>
      </c>
      <c r="P152" s="70">
        <v>0</v>
      </c>
      <c r="Q152" s="86" t="s">
        <v>4</v>
      </c>
      <c r="R152" s="70">
        <v>0</v>
      </c>
      <c r="S152" s="87">
        <v>0</v>
      </c>
      <c r="T152" s="70">
        <v>0</v>
      </c>
      <c r="U152" s="70">
        <v>0</v>
      </c>
      <c r="V152" s="70">
        <v>0</v>
      </c>
      <c r="W152" s="70">
        <v>0</v>
      </c>
      <c r="X152" s="9" t="s">
        <v>1</v>
      </c>
      <c r="Y152" s="9" t="s">
        <v>1</v>
      </c>
      <c r="Z152" s="10" t="s">
        <v>2</v>
      </c>
      <c r="AA152" s="10" t="s">
        <v>2</v>
      </c>
      <c r="AB152" s="70">
        <v>0</v>
      </c>
      <c r="AC152" s="87">
        <v>0</v>
      </c>
      <c r="AD152" s="5" t="s">
        <v>4</v>
      </c>
      <c r="AE152" s="87">
        <v>0</v>
      </c>
      <c r="AF152" s="5" t="s">
        <v>4</v>
      </c>
      <c r="AG152" s="87">
        <v>0</v>
      </c>
      <c r="AH152" s="70">
        <v>0</v>
      </c>
      <c r="AI152" s="86" t="s">
        <v>4</v>
      </c>
      <c r="AJ152" s="70">
        <v>0</v>
      </c>
      <c r="AK152" s="86" t="s">
        <v>4</v>
      </c>
      <c r="AL152" s="70">
        <v>0</v>
      </c>
      <c r="AM152" s="87">
        <v>0</v>
      </c>
      <c r="AN152" s="70">
        <v>0</v>
      </c>
      <c r="AO152" s="87">
        <v>0</v>
      </c>
      <c r="AP152" s="70">
        <v>0</v>
      </c>
      <c r="AQ152" s="87">
        <v>0</v>
      </c>
      <c r="AR152" s="70">
        <v>0</v>
      </c>
      <c r="AS152" s="9" t="s">
        <v>1</v>
      </c>
      <c r="AT152" s="9" t="s">
        <v>1</v>
      </c>
      <c r="AU152" s="10" t="s">
        <v>2</v>
      </c>
      <c r="AV152" s="10" t="s">
        <v>2</v>
      </c>
      <c r="AW152" s="10" t="s">
        <v>2</v>
      </c>
      <c r="AX152" s="10" t="s">
        <v>2</v>
      </c>
      <c r="AY152" s="10" t="s">
        <v>2</v>
      </c>
      <c r="AZ152" s="10" t="s">
        <v>2</v>
      </c>
      <c r="BA152" s="10" t="s">
        <v>2</v>
      </c>
      <c r="BB152" s="10" t="s">
        <v>2</v>
      </c>
      <c r="BC152" s="10" t="s">
        <v>2</v>
      </c>
      <c r="BD152" s="10" t="s">
        <v>2</v>
      </c>
      <c r="BE152" s="5">
        <f>COUNTIF(E152:BD152,"У")+COUNTIF(E152:BD152,"0")</f>
        <v>36</v>
      </c>
      <c r="BF152" s="5">
        <f aca="true" t="shared" si="94" ref="BF152:BF173">COUNTIF(E152:BD152,"ЗТ")</f>
        <v>0</v>
      </c>
      <c r="BG152" s="5">
        <f aca="true" t="shared" si="95" ref="BG152:BG165">COUNTIF(E152:BD152,"Е")</f>
        <v>4</v>
      </c>
      <c r="BH152" s="5">
        <f aca="true" t="shared" si="96" ref="BH152:BH173">COUNTIF(E152:BD152,"П")</f>
        <v>0</v>
      </c>
      <c r="BI152" s="5">
        <f aca="true" t="shared" si="97" ref="BI152:BI173">COUNTIF(E152:BD152,"ПА")</f>
        <v>0</v>
      </c>
      <c r="BJ152" s="5">
        <f aca="true" t="shared" si="98" ref="BJ152:BJ173">COUNTIF(E152:BD152,"А")</f>
        <v>0</v>
      </c>
      <c r="BK152" s="5">
        <f aca="true" t="shared" si="99" ref="BK152:BK173">COUNTIF(E152:BD152,"К")</f>
        <v>12</v>
      </c>
      <c r="BL152" s="5">
        <f aca="true" t="shared" si="100" ref="BL152:BL172">SUM(BE152:BK152)</f>
        <v>52</v>
      </c>
    </row>
    <row r="153" spans="1:64" ht="30" customHeight="1">
      <c r="A153" s="92"/>
      <c r="B153" s="92"/>
      <c r="C153" s="98"/>
      <c r="D153" s="7" t="s">
        <v>242</v>
      </c>
      <c r="E153" s="87">
        <v>0</v>
      </c>
      <c r="F153" s="70">
        <v>0</v>
      </c>
      <c r="G153" s="87">
        <v>0</v>
      </c>
      <c r="H153" s="5" t="s">
        <v>4</v>
      </c>
      <c r="I153" s="87">
        <v>0</v>
      </c>
      <c r="J153" s="70">
        <v>0</v>
      </c>
      <c r="K153" s="86" t="s">
        <v>4</v>
      </c>
      <c r="L153" s="70">
        <v>0</v>
      </c>
      <c r="M153" s="87">
        <v>0</v>
      </c>
      <c r="N153" s="5" t="s">
        <v>4</v>
      </c>
      <c r="O153" s="87">
        <v>0</v>
      </c>
      <c r="P153" s="70">
        <v>0</v>
      </c>
      <c r="Q153" s="86" t="s">
        <v>4</v>
      </c>
      <c r="R153" s="70">
        <v>0</v>
      </c>
      <c r="S153" s="87">
        <v>0</v>
      </c>
      <c r="T153" s="70">
        <v>0</v>
      </c>
      <c r="U153" s="70">
        <v>0</v>
      </c>
      <c r="V153" s="70">
        <v>0</v>
      </c>
      <c r="W153" s="70">
        <v>0</v>
      </c>
      <c r="X153" s="9" t="s">
        <v>1</v>
      </c>
      <c r="Y153" s="9" t="s">
        <v>1</v>
      </c>
      <c r="Z153" s="10" t="s">
        <v>2</v>
      </c>
      <c r="AA153" s="10" t="s">
        <v>2</v>
      </c>
      <c r="AB153" s="70">
        <v>0</v>
      </c>
      <c r="AC153" s="87">
        <v>0</v>
      </c>
      <c r="AD153" s="5" t="s">
        <v>4</v>
      </c>
      <c r="AE153" s="87">
        <v>0</v>
      </c>
      <c r="AF153" s="5" t="s">
        <v>4</v>
      </c>
      <c r="AG153" s="87">
        <v>0</v>
      </c>
      <c r="AH153" s="70">
        <v>0</v>
      </c>
      <c r="AI153" s="86" t="s">
        <v>4</v>
      </c>
      <c r="AJ153" s="70">
        <v>0</v>
      </c>
      <c r="AK153" s="86" t="s">
        <v>4</v>
      </c>
      <c r="AL153" s="70">
        <v>0</v>
      </c>
      <c r="AM153" s="87">
        <v>0</v>
      </c>
      <c r="AN153" s="70">
        <v>0</v>
      </c>
      <c r="AO153" s="87">
        <v>0</v>
      </c>
      <c r="AP153" s="70">
        <v>0</v>
      </c>
      <c r="AQ153" s="9" t="s">
        <v>1</v>
      </c>
      <c r="AR153" s="9" t="s">
        <v>1</v>
      </c>
      <c r="AS153" s="11" t="s">
        <v>3</v>
      </c>
      <c r="AT153" s="11" t="s">
        <v>3</v>
      </c>
      <c r="AU153" s="10" t="s">
        <v>2</v>
      </c>
      <c r="AV153" s="10" t="s">
        <v>2</v>
      </c>
      <c r="AW153" s="10" t="s">
        <v>2</v>
      </c>
      <c r="AX153" s="10" t="s">
        <v>2</v>
      </c>
      <c r="AY153" s="10" t="s">
        <v>2</v>
      </c>
      <c r="AZ153" s="10" t="s">
        <v>2</v>
      </c>
      <c r="BA153" s="10" t="s">
        <v>2</v>
      </c>
      <c r="BB153" s="10" t="s">
        <v>2</v>
      </c>
      <c r="BC153" s="10" t="s">
        <v>2</v>
      </c>
      <c r="BD153" s="10" t="s">
        <v>2</v>
      </c>
      <c r="BE153" s="5">
        <f aca="true" t="shared" si="101" ref="BE153:BE173">COUNTIF(E153:BD153,"У")+COUNTIF(E153:BD153,"0")</f>
        <v>34</v>
      </c>
      <c r="BF153" s="5">
        <f t="shared" si="94"/>
        <v>0</v>
      </c>
      <c r="BG153" s="5">
        <f t="shared" si="95"/>
        <v>4</v>
      </c>
      <c r="BH153" s="5">
        <f t="shared" si="96"/>
        <v>2</v>
      </c>
      <c r="BI153" s="5">
        <f t="shared" si="97"/>
        <v>0</v>
      </c>
      <c r="BJ153" s="5">
        <f t="shared" si="98"/>
        <v>0</v>
      </c>
      <c r="BK153" s="5">
        <f t="shared" si="99"/>
        <v>12</v>
      </c>
      <c r="BL153" s="5">
        <f t="shared" si="100"/>
        <v>52</v>
      </c>
    </row>
    <row r="154" spans="1:64" ht="53.25" customHeight="1">
      <c r="A154" s="92"/>
      <c r="B154" s="92"/>
      <c r="C154" s="96">
        <v>2</v>
      </c>
      <c r="D154" s="7" t="s">
        <v>243</v>
      </c>
      <c r="E154" s="87">
        <v>0</v>
      </c>
      <c r="F154" s="70">
        <v>0</v>
      </c>
      <c r="G154" s="87">
        <v>0</v>
      </c>
      <c r="H154" s="5" t="s">
        <v>4</v>
      </c>
      <c r="I154" s="87">
        <v>0</v>
      </c>
      <c r="J154" s="70">
        <v>0</v>
      </c>
      <c r="K154" s="86" t="s">
        <v>4</v>
      </c>
      <c r="L154" s="70">
        <v>0</v>
      </c>
      <c r="M154" s="87">
        <v>0</v>
      </c>
      <c r="N154" s="5" t="s">
        <v>4</v>
      </c>
      <c r="O154" s="87">
        <v>0</v>
      </c>
      <c r="P154" s="70">
        <v>0</v>
      </c>
      <c r="Q154" s="86" t="s">
        <v>4</v>
      </c>
      <c r="R154" s="70">
        <v>0</v>
      </c>
      <c r="S154" s="87">
        <v>0</v>
      </c>
      <c r="T154" s="70">
        <v>0</v>
      </c>
      <c r="U154" s="70">
        <v>0</v>
      </c>
      <c r="V154" s="70">
        <v>0</v>
      </c>
      <c r="W154" s="70">
        <v>0</v>
      </c>
      <c r="X154" s="9" t="s">
        <v>1</v>
      </c>
      <c r="Y154" s="9" t="s">
        <v>1</v>
      </c>
      <c r="Z154" s="10" t="s">
        <v>2</v>
      </c>
      <c r="AA154" s="10" t="s">
        <v>2</v>
      </c>
      <c r="AB154" s="70">
        <v>0</v>
      </c>
      <c r="AC154" s="87">
        <v>0</v>
      </c>
      <c r="AD154" s="5" t="s">
        <v>4</v>
      </c>
      <c r="AE154" s="87">
        <v>0</v>
      </c>
      <c r="AF154" s="5" t="s">
        <v>4</v>
      </c>
      <c r="AG154" s="87">
        <v>0</v>
      </c>
      <c r="AH154" s="70">
        <v>0</v>
      </c>
      <c r="AI154" s="86" t="s">
        <v>4</v>
      </c>
      <c r="AJ154" s="70">
        <v>0</v>
      </c>
      <c r="AK154" s="86" t="s">
        <v>4</v>
      </c>
      <c r="AL154" s="70">
        <v>0</v>
      </c>
      <c r="AM154" s="87">
        <v>0</v>
      </c>
      <c r="AN154" s="70">
        <v>0</v>
      </c>
      <c r="AO154" s="87">
        <v>0</v>
      </c>
      <c r="AP154" s="70">
        <v>0</v>
      </c>
      <c r="AQ154" s="87">
        <v>0</v>
      </c>
      <c r="AR154" s="70">
        <v>0</v>
      </c>
      <c r="AS154" s="9" t="s">
        <v>1</v>
      </c>
      <c r="AT154" s="9" t="s">
        <v>1</v>
      </c>
      <c r="AU154" s="10" t="s">
        <v>2</v>
      </c>
      <c r="AV154" s="10" t="s">
        <v>2</v>
      </c>
      <c r="AW154" s="10" t="s">
        <v>2</v>
      </c>
      <c r="AX154" s="10" t="s">
        <v>2</v>
      </c>
      <c r="AY154" s="10" t="s">
        <v>2</v>
      </c>
      <c r="AZ154" s="10" t="s">
        <v>2</v>
      </c>
      <c r="BA154" s="10" t="s">
        <v>2</v>
      </c>
      <c r="BB154" s="10" t="s">
        <v>2</v>
      </c>
      <c r="BC154" s="10" t="s">
        <v>2</v>
      </c>
      <c r="BD154" s="10" t="s">
        <v>2</v>
      </c>
      <c r="BE154" s="5">
        <f t="shared" si="101"/>
        <v>36</v>
      </c>
      <c r="BF154" s="5">
        <f t="shared" si="94"/>
        <v>0</v>
      </c>
      <c r="BG154" s="5">
        <f t="shared" si="95"/>
        <v>4</v>
      </c>
      <c r="BH154" s="5">
        <f t="shared" si="96"/>
        <v>0</v>
      </c>
      <c r="BI154" s="5">
        <f t="shared" si="97"/>
        <v>0</v>
      </c>
      <c r="BJ154" s="5">
        <f t="shared" si="98"/>
        <v>0</v>
      </c>
      <c r="BK154" s="5">
        <f t="shared" si="99"/>
        <v>12</v>
      </c>
      <c r="BL154" s="5">
        <f t="shared" si="100"/>
        <v>52</v>
      </c>
    </row>
    <row r="155" spans="1:64" ht="30" customHeight="1">
      <c r="A155" s="92"/>
      <c r="B155" s="92"/>
      <c r="C155" s="97"/>
      <c r="D155" s="7" t="s">
        <v>67</v>
      </c>
      <c r="E155" s="87">
        <v>0</v>
      </c>
      <c r="F155" s="70">
        <v>0</v>
      </c>
      <c r="G155" s="87">
        <v>0</v>
      </c>
      <c r="H155" s="5" t="s">
        <v>4</v>
      </c>
      <c r="I155" s="87">
        <v>0</v>
      </c>
      <c r="J155" s="70">
        <v>0</v>
      </c>
      <c r="K155" s="86" t="s">
        <v>4</v>
      </c>
      <c r="L155" s="70">
        <v>0</v>
      </c>
      <c r="M155" s="87">
        <v>0</v>
      </c>
      <c r="N155" s="5" t="s">
        <v>4</v>
      </c>
      <c r="O155" s="87">
        <v>0</v>
      </c>
      <c r="P155" s="70">
        <v>0</v>
      </c>
      <c r="Q155" s="86" t="s">
        <v>4</v>
      </c>
      <c r="R155" s="70">
        <v>0</v>
      </c>
      <c r="S155" s="87">
        <v>0</v>
      </c>
      <c r="T155" s="70">
        <v>0</v>
      </c>
      <c r="U155" s="70">
        <v>0</v>
      </c>
      <c r="V155" s="70">
        <v>0</v>
      </c>
      <c r="W155" s="70">
        <v>0</v>
      </c>
      <c r="X155" s="9" t="s">
        <v>1</v>
      </c>
      <c r="Y155" s="9" t="s">
        <v>1</v>
      </c>
      <c r="Z155" s="10" t="s">
        <v>2</v>
      </c>
      <c r="AA155" s="10" t="s">
        <v>2</v>
      </c>
      <c r="AB155" s="70">
        <v>0</v>
      </c>
      <c r="AC155" s="87">
        <v>0</v>
      </c>
      <c r="AD155" s="5" t="s">
        <v>4</v>
      </c>
      <c r="AE155" s="87">
        <v>0</v>
      </c>
      <c r="AF155" s="5" t="s">
        <v>4</v>
      </c>
      <c r="AG155" s="87">
        <v>0</v>
      </c>
      <c r="AH155" s="70">
        <v>0</v>
      </c>
      <c r="AI155" s="86" t="s">
        <v>4</v>
      </c>
      <c r="AJ155" s="70">
        <v>0</v>
      </c>
      <c r="AK155" s="86" t="s">
        <v>4</v>
      </c>
      <c r="AL155" s="70">
        <v>0</v>
      </c>
      <c r="AM155" s="87">
        <v>0</v>
      </c>
      <c r="AN155" s="70">
        <v>0</v>
      </c>
      <c r="AO155" s="87">
        <v>0</v>
      </c>
      <c r="AP155" s="70">
        <v>0</v>
      </c>
      <c r="AQ155" s="9" t="s">
        <v>1</v>
      </c>
      <c r="AR155" s="9" t="s">
        <v>1</v>
      </c>
      <c r="AS155" s="11" t="s">
        <v>3</v>
      </c>
      <c r="AT155" s="11" t="s">
        <v>3</v>
      </c>
      <c r="AU155" s="10" t="s">
        <v>2</v>
      </c>
      <c r="AV155" s="10" t="s">
        <v>2</v>
      </c>
      <c r="AW155" s="10" t="s">
        <v>2</v>
      </c>
      <c r="AX155" s="10" t="s">
        <v>2</v>
      </c>
      <c r="AY155" s="10" t="s">
        <v>2</v>
      </c>
      <c r="AZ155" s="10" t="s">
        <v>2</v>
      </c>
      <c r="BA155" s="10" t="s">
        <v>2</v>
      </c>
      <c r="BB155" s="10" t="s">
        <v>2</v>
      </c>
      <c r="BC155" s="10" t="s">
        <v>2</v>
      </c>
      <c r="BD155" s="10" t="s">
        <v>2</v>
      </c>
      <c r="BE155" s="5">
        <f t="shared" si="101"/>
        <v>34</v>
      </c>
      <c r="BF155" s="5">
        <f t="shared" si="94"/>
        <v>0</v>
      </c>
      <c r="BG155" s="5">
        <f t="shared" si="95"/>
        <v>4</v>
      </c>
      <c r="BH155" s="5">
        <f t="shared" si="96"/>
        <v>2</v>
      </c>
      <c r="BI155" s="5">
        <f t="shared" si="97"/>
        <v>0</v>
      </c>
      <c r="BJ155" s="5">
        <f t="shared" si="98"/>
        <v>0</v>
      </c>
      <c r="BK155" s="5">
        <f t="shared" si="99"/>
        <v>12</v>
      </c>
      <c r="BL155" s="5">
        <f t="shared" si="100"/>
        <v>52</v>
      </c>
    </row>
    <row r="156" spans="1:64" ht="30" customHeight="1">
      <c r="A156" s="92"/>
      <c r="B156" s="92"/>
      <c r="C156" s="96">
        <v>3</v>
      </c>
      <c r="D156" s="7" t="s">
        <v>79</v>
      </c>
      <c r="E156" s="87">
        <v>0</v>
      </c>
      <c r="F156" s="70">
        <v>0</v>
      </c>
      <c r="G156" s="87">
        <v>0</v>
      </c>
      <c r="H156" s="5" t="s">
        <v>4</v>
      </c>
      <c r="I156" s="87">
        <v>0</v>
      </c>
      <c r="J156" s="70">
        <v>0</v>
      </c>
      <c r="K156" s="86" t="s">
        <v>4</v>
      </c>
      <c r="L156" s="70">
        <v>0</v>
      </c>
      <c r="M156" s="87">
        <v>0</v>
      </c>
      <c r="N156" s="5" t="s">
        <v>4</v>
      </c>
      <c r="O156" s="87">
        <v>0</v>
      </c>
      <c r="P156" s="70">
        <v>0</v>
      </c>
      <c r="Q156" s="86" t="s">
        <v>4</v>
      </c>
      <c r="R156" s="70">
        <v>0</v>
      </c>
      <c r="S156" s="87">
        <v>0</v>
      </c>
      <c r="T156" s="70">
        <v>0</v>
      </c>
      <c r="U156" s="70">
        <v>0</v>
      </c>
      <c r="V156" s="70">
        <v>0</v>
      </c>
      <c r="W156" s="9" t="s">
        <v>1</v>
      </c>
      <c r="X156" s="9" t="s">
        <v>1</v>
      </c>
      <c r="Y156" s="9" t="s">
        <v>1</v>
      </c>
      <c r="Z156" s="10" t="s">
        <v>2</v>
      </c>
      <c r="AA156" s="10" t="s">
        <v>2</v>
      </c>
      <c r="AB156" s="70">
        <v>0</v>
      </c>
      <c r="AC156" s="87">
        <v>0</v>
      </c>
      <c r="AD156" s="5" t="s">
        <v>4</v>
      </c>
      <c r="AE156" s="87">
        <v>0</v>
      </c>
      <c r="AF156" s="5" t="s">
        <v>4</v>
      </c>
      <c r="AG156" s="87">
        <v>0</v>
      </c>
      <c r="AH156" s="70">
        <v>0</v>
      </c>
      <c r="AI156" s="86" t="s">
        <v>4</v>
      </c>
      <c r="AJ156" s="70">
        <v>0</v>
      </c>
      <c r="AK156" s="86" t="s">
        <v>4</v>
      </c>
      <c r="AL156" s="70">
        <v>0</v>
      </c>
      <c r="AM156" s="87">
        <v>0</v>
      </c>
      <c r="AN156" s="70">
        <v>0</v>
      </c>
      <c r="AO156" s="87">
        <v>0</v>
      </c>
      <c r="AP156" s="70">
        <v>0</v>
      </c>
      <c r="AQ156" s="87">
        <v>0</v>
      </c>
      <c r="AR156" s="9" t="s">
        <v>1</v>
      </c>
      <c r="AS156" s="9" t="s">
        <v>1</v>
      </c>
      <c r="AT156" s="9" t="s">
        <v>1</v>
      </c>
      <c r="AU156" s="10" t="s">
        <v>2</v>
      </c>
      <c r="AV156" s="10" t="s">
        <v>2</v>
      </c>
      <c r="AW156" s="10" t="s">
        <v>2</v>
      </c>
      <c r="AX156" s="10" t="s">
        <v>2</v>
      </c>
      <c r="AY156" s="10" t="s">
        <v>2</v>
      </c>
      <c r="AZ156" s="10" t="s">
        <v>2</v>
      </c>
      <c r="BA156" s="10" t="s">
        <v>2</v>
      </c>
      <c r="BB156" s="10" t="s">
        <v>2</v>
      </c>
      <c r="BC156" s="10" t="s">
        <v>2</v>
      </c>
      <c r="BD156" s="10" t="s">
        <v>2</v>
      </c>
      <c r="BE156" s="5">
        <f t="shared" si="101"/>
        <v>34</v>
      </c>
      <c r="BF156" s="5">
        <f t="shared" si="94"/>
        <v>0</v>
      </c>
      <c r="BG156" s="5">
        <f t="shared" si="95"/>
        <v>6</v>
      </c>
      <c r="BH156" s="5">
        <f t="shared" si="96"/>
        <v>0</v>
      </c>
      <c r="BI156" s="5">
        <f t="shared" si="97"/>
        <v>0</v>
      </c>
      <c r="BJ156" s="5">
        <f t="shared" si="98"/>
        <v>0</v>
      </c>
      <c r="BK156" s="5">
        <f t="shared" si="99"/>
        <v>12</v>
      </c>
      <c r="BL156" s="5">
        <f t="shared" si="100"/>
        <v>52</v>
      </c>
    </row>
    <row r="157" spans="1:64" ht="30" customHeight="1">
      <c r="A157" s="92"/>
      <c r="B157" s="92"/>
      <c r="C157" s="98"/>
      <c r="D157" s="12" t="s">
        <v>66</v>
      </c>
      <c r="E157" s="87">
        <v>0</v>
      </c>
      <c r="F157" s="70">
        <v>0</v>
      </c>
      <c r="G157" s="87">
        <v>0</v>
      </c>
      <c r="H157" s="5" t="s">
        <v>4</v>
      </c>
      <c r="I157" s="87">
        <v>0</v>
      </c>
      <c r="J157" s="70">
        <v>0</v>
      </c>
      <c r="K157" s="86" t="s">
        <v>4</v>
      </c>
      <c r="L157" s="70">
        <v>0</v>
      </c>
      <c r="M157" s="87">
        <v>0</v>
      </c>
      <c r="N157" s="5" t="s">
        <v>4</v>
      </c>
      <c r="O157" s="87">
        <v>0</v>
      </c>
      <c r="P157" s="70">
        <v>0</v>
      </c>
      <c r="Q157" s="86" t="s">
        <v>4</v>
      </c>
      <c r="R157" s="70">
        <v>0</v>
      </c>
      <c r="S157" s="87">
        <v>0</v>
      </c>
      <c r="T157" s="70">
        <v>0</v>
      </c>
      <c r="U157" s="70">
        <v>0</v>
      </c>
      <c r="V157" s="70">
        <v>0</v>
      </c>
      <c r="W157" s="9" t="s">
        <v>1</v>
      </c>
      <c r="X157" s="9" t="s">
        <v>1</v>
      </c>
      <c r="Y157" s="9" t="s">
        <v>1</v>
      </c>
      <c r="Z157" s="10" t="s">
        <v>2</v>
      </c>
      <c r="AA157" s="10" t="s">
        <v>2</v>
      </c>
      <c r="AB157" s="70">
        <v>0</v>
      </c>
      <c r="AC157" s="87">
        <v>0</v>
      </c>
      <c r="AD157" s="5" t="s">
        <v>4</v>
      </c>
      <c r="AE157" s="87">
        <v>0</v>
      </c>
      <c r="AF157" s="5" t="s">
        <v>4</v>
      </c>
      <c r="AG157" s="87">
        <v>0</v>
      </c>
      <c r="AH157" s="70">
        <v>0</v>
      </c>
      <c r="AI157" s="86" t="s">
        <v>4</v>
      </c>
      <c r="AJ157" s="70">
        <v>0</v>
      </c>
      <c r="AK157" s="86" t="s">
        <v>4</v>
      </c>
      <c r="AL157" s="70">
        <v>0</v>
      </c>
      <c r="AM157" s="87">
        <v>0</v>
      </c>
      <c r="AN157" s="70">
        <v>0</v>
      </c>
      <c r="AO157" s="87">
        <v>0</v>
      </c>
      <c r="AP157" s="70">
        <v>0</v>
      </c>
      <c r="AQ157" s="9" t="s">
        <v>1</v>
      </c>
      <c r="AR157" s="9" t="s">
        <v>1</v>
      </c>
      <c r="AS157" s="5" t="s">
        <v>0</v>
      </c>
      <c r="AT157" s="5" t="s">
        <v>0</v>
      </c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>
        <f t="shared" si="101"/>
        <v>33</v>
      </c>
      <c r="BF157" s="5">
        <f t="shared" si="94"/>
        <v>0</v>
      </c>
      <c r="BG157" s="5">
        <f t="shared" si="95"/>
        <v>5</v>
      </c>
      <c r="BH157" s="5">
        <f t="shared" si="96"/>
        <v>0</v>
      </c>
      <c r="BI157" s="5">
        <f t="shared" si="97"/>
        <v>0</v>
      </c>
      <c r="BJ157" s="5">
        <f t="shared" si="98"/>
        <v>2</v>
      </c>
      <c r="BK157" s="5">
        <f t="shared" si="99"/>
        <v>2</v>
      </c>
      <c r="BL157" s="5">
        <f t="shared" si="100"/>
        <v>42</v>
      </c>
    </row>
    <row r="158" spans="1:64" ht="30" customHeight="1">
      <c r="A158" s="92"/>
      <c r="B158" s="92"/>
      <c r="C158" s="98"/>
      <c r="D158" s="7" t="s">
        <v>68</v>
      </c>
      <c r="E158" s="87">
        <v>0</v>
      </c>
      <c r="F158" s="70">
        <v>0</v>
      </c>
      <c r="G158" s="87">
        <v>0</v>
      </c>
      <c r="H158" s="5" t="s">
        <v>4</v>
      </c>
      <c r="I158" s="87">
        <v>0</v>
      </c>
      <c r="J158" s="70">
        <v>0</v>
      </c>
      <c r="K158" s="86" t="s">
        <v>4</v>
      </c>
      <c r="L158" s="70">
        <v>0</v>
      </c>
      <c r="M158" s="87">
        <v>0</v>
      </c>
      <c r="N158" s="5" t="s">
        <v>4</v>
      </c>
      <c r="O158" s="87">
        <v>0</v>
      </c>
      <c r="P158" s="70">
        <v>0</v>
      </c>
      <c r="Q158" s="86" t="s">
        <v>4</v>
      </c>
      <c r="R158" s="70">
        <v>0</v>
      </c>
      <c r="S158" s="87">
        <v>0</v>
      </c>
      <c r="T158" s="70">
        <v>0</v>
      </c>
      <c r="U158" s="70">
        <v>0</v>
      </c>
      <c r="V158" s="70">
        <v>0</v>
      </c>
      <c r="W158" s="9" t="s">
        <v>1</v>
      </c>
      <c r="X158" s="9" t="s">
        <v>1</v>
      </c>
      <c r="Y158" s="9" t="s">
        <v>1</v>
      </c>
      <c r="Z158" s="10" t="s">
        <v>2</v>
      </c>
      <c r="AA158" s="10" t="s">
        <v>2</v>
      </c>
      <c r="AB158" s="70">
        <v>0</v>
      </c>
      <c r="AC158" s="87">
        <v>0</v>
      </c>
      <c r="AD158" s="5" t="s">
        <v>4</v>
      </c>
      <c r="AE158" s="87">
        <v>0</v>
      </c>
      <c r="AF158" s="5" t="s">
        <v>4</v>
      </c>
      <c r="AG158" s="87">
        <v>0</v>
      </c>
      <c r="AH158" s="70">
        <v>0</v>
      </c>
      <c r="AI158" s="86" t="s">
        <v>4</v>
      </c>
      <c r="AJ158" s="70">
        <v>0</v>
      </c>
      <c r="AK158" s="86" t="s">
        <v>4</v>
      </c>
      <c r="AL158" s="70">
        <v>0</v>
      </c>
      <c r="AM158" s="87">
        <v>0</v>
      </c>
      <c r="AN158" s="70">
        <v>0</v>
      </c>
      <c r="AO158" s="87">
        <v>0</v>
      </c>
      <c r="AP158" s="70">
        <v>0</v>
      </c>
      <c r="AQ158" s="9" t="s">
        <v>1</v>
      </c>
      <c r="AR158" s="9" t="s">
        <v>1</v>
      </c>
      <c r="AS158" s="9" t="s">
        <v>1</v>
      </c>
      <c r="AT158" s="5" t="s">
        <v>0</v>
      </c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>
        <f t="shared" si="101"/>
        <v>33</v>
      </c>
      <c r="BF158" s="5">
        <f t="shared" si="94"/>
        <v>0</v>
      </c>
      <c r="BG158" s="5">
        <f t="shared" si="95"/>
        <v>6</v>
      </c>
      <c r="BH158" s="5">
        <f t="shared" si="96"/>
        <v>0</v>
      </c>
      <c r="BI158" s="5">
        <f t="shared" si="97"/>
        <v>0</v>
      </c>
      <c r="BJ158" s="5">
        <f t="shared" si="98"/>
        <v>1</v>
      </c>
      <c r="BK158" s="5">
        <f t="shared" si="99"/>
        <v>2</v>
      </c>
      <c r="BL158" s="5">
        <f t="shared" si="100"/>
        <v>42</v>
      </c>
    </row>
    <row r="159" spans="1:64" ht="30" customHeight="1">
      <c r="A159" s="92"/>
      <c r="B159" s="92"/>
      <c r="C159" s="98"/>
      <c r="D159" s="7" t="s">
        <v>72</v>
      </c>
      <c r="E159" s="87">
        <v>0</v>
      </c>
      <c r="F159" s="70">
        <v>0</v>
      </c>
      <c r="G159" s="87">
        <v>0</v>
      </c>
      <c r="H159" s="5" t="s">
        <v>4</v>
      </c>
      <c r="I159" s="87">
        <v>0</v>
      </c>
      <c r="J159" s="70">
        <v>0</v>
      </c>
      <c r="K159" s="86" t="s">
        <v>4</v>
      </c>
      <c r="L159" s="70">
        <v>0</v>
      </c>
      <c r="M159" s="87">
        <v>0</v>
      </c>
      <c r="N159" s="5" t="s">
        <v>4</v>
      </c>
      <c r="O159" s="87">
        <v>0</v>
      </c>
      <c r="P159" s="70">
        <v>0</v>
      </c>
      <c r="Q159" s="86" t="s">
        <v>4</v>
      </c>
      <c r="R159" s="70">
        <v>0</v>
      </c>
      <c r="S159" s="87">
        <v>0</v>
      </c>
      <c r="T159" s="70">
        <v>0</v>
      </c>
      <c r="U159" s="70">
        <v>0</v>
      </c>
      <c r="V159" s="70">
        <v>0</v>
      </c>
      <c r="W159" s="9" t="s">
        <v>1</v>
      </c>
      <c r="X159" s="9" t="s">
        <v>1</v>
      </c>
      <c r="Y159" s="9" t="s">
        <v>1</v>
      </c>
      <c r="Z159" s="10" t="s">
        <v>2</v>
      </c>
      <c r="AA159" s="10" t="s">
        <v>2</v>
      </c>
      <c r="AB159" s="5" t="s">
        <v>4</v>
      </c>
      <c r="AC159" s="87">
        <v>0</v>
      </c>
      <c r="AD159" s="5" t="s">
        <v>4</v>
      </c>
      <c r="AE159" s="87">
        <v>0</v>
      </c>
      <c r="AF159" s="5" t="s">
        <v>4</v>
      </c>
      <c r="AG159" s="87">
        <v>0</v>
      </c>
      <c r="AH159" s="70">
        <v>0</v>
      </c>
      <c r="AI159" s="87">
        <v>0</v>
      </c>
      <c r="AJ159" s="70">
        <v>0</v>
      </c>
      <c r="AK159" s="9" t="s">
        <v>1</v>
      </c>
      <c r="AL159" s="9" t="s">
        <v>1</v>
      </c>
      <c r="AM159" s="9" t="s">
        <v>1</v>
      </c>
      <c r="AN159" s="11" t="s">
        <v>3</v>
      </c>
      <c r="AO159" s="11" t="s">
        <v>3</v>
      </c>
      <c r="AP159" s="11" t="s">
        <v>3</v>
      </c>
      <c r="AQ159" s="11" t="s">
        <v>3</v>
      </c>
      <c r="AR159" s="5" t="s">
        <v>0</v>
      </c>
      <c r="AS159" s="5" t="s">
        <v>0</v>
      </c>
      <c r="AT159" s="5" t="s">
        <v>0</v>
      </c>
      <c r="AU159" s="5" t="s">
        <v>0</v>
      </c>
      <c r="AV159" s="5"/>
      <c r="AW159" s="5"/>
      <c r="AX159" s="5"/>
      <c r="AY159" s="5"/>
      <c r="AZ159" s="5"/>
      <c r="BA159" s="5"/>
      <c r="BB159" s="5"/>
      <c r="BC159" s="5"/>
      <c r="BD159" s="5"/>
      <c r="BE159" s="5">
        <f t="shared" si="101"/>
        <v>27</v>
      </c>
      <c r="BF159" s="5">
        <f t="shared" si="94"/>
        <v>0</v>
      </c>
      <c r="BG159" s="5">
        <f t="shared" si="95"/>
        <v>6</v>
      </c>
      <c r="BH159" s="5">
        <f t="shared" si="96"/>
        <v>4</v>
      </c>
      <c r="BI159" s="5">
        <f t="shared" si="97"/>
        <v>0</v>
      </c>
      <c r="BJ159" s="5">
        <f t="shared" si="98"/>
        <v>4</v>
      </c>
      <c r="BK159" s="5">
        <f t="shared" si="99"/>
        <v>2</v>
      </c>
      <c r="BL159" s="5">
        <f t="shared" si="100"/>
        <v>43</v>
      </c>
    </row>
    <row r="160" spans="1:64" ht="30" customHeight="1">
      <c r="A160" s="92"/>
      <c r="B160" s="92"/>
      <c r="C160" s="98"/>
      <c r="D160" s="7" t="s">
        <v>65</v>
      </c>
      <c r="E160" s="87">
        <v>0</v>
      </c>
      <c r="F160" s="70">
        <v>0</v>
      </c>
      <c r="G160" s="87">
        <v>0</v>
      </c>
      <c r="H160" s="5" t="s">
        <v>4</v>
      </c>
      <c r="I160" s="87">
        <v>0</v>
      </c>
      <c r="J160" s="70">
        <v>0</v>
      </c>
      <c r="K160" s="86" t="s">
        <v>4</v>
      </c>
      <c r="L160" s="70">
        <v>0</v>
      </c>
      <c r="M160" s="87">
        <v>0</v>
      </c>
      <c r="N160" s="5" t="s">
        <v>4</v>
      </c>
      <c r="O160" s="87">
        <v>0</v>
      </c>
      <c r="P160" s="70">
        <v>0</v>
      </c>
      <c r="Q160" s="86" t="s">
        <v>4</v>
      </c>
      <c r="R160" s="70">
        <v>0</v>
      </c>
      <c r="S160" s="87">
        <v>0</v>
      </c>
      <c r="T160" s="70">
        <v>0</v>
      </c>
      <c r="U160" s="70">
        <v>0</v>
      </c>
      <c r="V160" s="70">
        <v>0</v>
      </c>
      <c r="W160" s="9" t="s">
        <v>1</v>
      </c>
      <c r="X160" s="9" t="s">
        <v>1</v>
      </c>
      <c r="Y160" s="9" t="s">
        <v>1</v>
      </c>
      <c r="Z160" s="10" t="s">
        <v>2</v>
      </c>
      <c r="AA160" s="10" t="s">
        <v>2</v>
      </c>
      <c r="AB160" s="5" t="s">
        <v>4</v>
      </c>
      <c r="AC160" s="87">
        <v>0</v>
      </c>
      <c r="AD160" s="5" t="s">
        <v>4</v>
      </c>
      <c r="AE160" s="87">
        <v>0</v>
      </c>
      <c r="AF160" s="5" t="s">
        <v>4</v>
      </c>
      <c r="AG160" s="87">
        <v>0</v>
      </c>
      <c r="AH160" s="70">
        <v>0</v>
      </c>
      <c r="AI160" s="87">
        <v>0</v>
      </c>
      <c r="AJ160" s="70">
        <v>0</v>
      </c>
      <c r="AK160" s="9" t="s">
        <v>1</v>
      </c>
      <c r="AL160" s="9" t="s">
        <v>1</v>
      </c>
      <c r="AM160" s="9" t="s">
        <v>1</v>
      </c>
      <c r="AN160" s="11" t="s">
        <v>3</v>
      </c>
      <c r="AO160" s="11" t="s">
        <v>3</v>
      </c>
      <c r="AP160" s="68" t="s">
        <v>6</v>
      </c>
      <c r="AQ160" s="68" t="s">
        <v>6</v>
      </c>
      <c r="AR160" s="68" t="s">
        <v>6</v>
      </c>
      <c r="AS160" s="68" t="s">
        <v>6</v>
      </c>
      <c r="AT160" s="5" t="s">
        <v>0</v>
      </c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>
        <f t="shared" si="101"/>
        <v>27</v>
      </c>
      <c r="BF160" s="5">
        <f t="shared" si="94"/>
        <v>0</v>
      </c>
      <c r="BG160" s="5">
        <f t="shared" si="95"/>
        <v>6</v>
      </c>
      <c r="BH160" s="5">
        <f t="shared" si="96"/>
        <v>2</v>
      </c>
      <c r="BI160" s="5">
        <f t="shared" si="97"/>
        <v>4</v>
      </c>
      <c r="BJ160" s="5">
        <f t="shared" si="98"/>
        <v>1</v>
      </c>
      <c r="BK160" s="5">
        <f t="shared" si="99"/>
        <v>2</v>
      </c>
      <c r="BL160" s="5">
        <f t="shared" si="100"/>
        <v>42</v>
      </c>
    </row>
    <row r="161" spans="1:64" ht="30" customHeight="1">
      <c r="A161" s="92"/>
      <c r="B161" s="92"/>
      <c r="C161" s="98"/>
      <c r="D161" s="7" t="s">
        <v>76</v>
      </c>
      <c r="E161" s="87">
        <v>0</v>
      </c>
      <c r="F161" s="70">
        <v>0</v>
      </c>
      <c r="G161" s="87">
        <v>0</v>
      </c>
      <c r="H161" s="5" t="s">
        <v>4</v>
      </c>
      <c r="I161" s="87">
        <v>0</v>
      </c>
      <c r="J161" s="70">
        <v>0</v>
      </c>
      <c r="K161" s="86" t="s">
        <v>4</v>
      </c>
      <c r="L161" s="70">
        <v>0</v>
      </c>
      <c r="M161" s="87">
        <v>0</v>
      </c>
      <c r="N161" s="5" t="s">
        <v>4</v>
      </c>
      <c r="O161" s="87">
        <v>0</v>
      </c>
      <c r="P161" s="70">
        <v>0</v>
      </c>
      <c r="Q161" s="86" t="s">
        <v>4</v>
      </c>
      <c r="R161" s="70">
        <v>0</v>
      </c>
      <c r="S161" s="87">
        <v>0</v>
      </c>
      <c r="T161" s="70">
        <v>0</v>
      </c>
      <c r="U161" s="70">
        <v>0</v>
      </c>
      <c r="V161" s="70">
        <v>0</v>
      </c>
      <c r="W161" s="9" t="s">
        <v>1</v>
      </c>
      <c r="X161" s="9" t="s">
        <v>1</v>
      </c>
      <c r="Y161" s="9" t="s">
        <v>1</v>
      </c>
      <c r="Z161" s="10" t="s">
        <v>2</v>
      </c>
      <c r="AA161" s="10" t="s">
        <v>2</v>
      </c>
      <c r="AB161" s="5" t="s">
        <v>4</v>
      </c>
      <c r="AC161" s="87">
        <v>0</v>
      </c>
      <c r="AD161" s="5" t="s">
        <v>4</v>
      </c>
      <c r="AE161" s="87">
        <v>0</v>
      </c>
      <c r="AF161" s="5" t="s">
        <v>4</v>
      </c>
      <c r="AG161" s="87">
        <v>0</v>
      </c>
      <c r="AH161" s="70">
        <v>0</v>
      </c>
      <c r="AI161" s="87">
        <v>0</v>
      </c>
      <c r="AJ161" s="70">
        <v>0</v>
      </c>
      <c r="AK161" s="9" t="s">
        <v>1</v>
      </c>
      <c r="AL161" s="9" t="s">
        <v>1</v>
      </c>
      <c r="AM161" s="11" t="s">
        <v>3</v>
      </c>
      <c r="AN161" s="11" t="s">
        <v>3</v>
      </c>
      <c r="AO161" s="68" t="s">
        <v>6</v>
      </c>
      <c r="AP161" s="68" t="s">
        <v>6</v>
      </c>
      <c r="AQ161" s="68" t="s">
        <v>6</v>
      </c>
      <c r="AR161" s="68" t="s">
        <v>6</v>
      </c>
      <c r="AS161" s="5" t="s">
        <v>0</v>
      </c>
      <c r="AT161" s="5" t="s">
        <v>0</v>
      </c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>
        <f t="shared" si="101"/>
        <v>27</v>
      </c>
      <c r="BF161" s="5">
        <f t="shared" si="94"/>
        <v>0</v>
      </c>
      <c r="BG161" s="5">
        <f t="shared" si="95"/>
        <v>5</v>
      </c>
      <c r="BH161" s="5">
        <f t="shared" si="96"/>
        <v>2</v>
      </c>
      <c r="BI161" s="5">
        <f t="shared" si="97"/>
        <v>4</v>
      </c>
      <c r="BJ161" s="5">
        <f t="shared" si="98"/>
        <v>2</v>
      </c>
      <c r="BK161" s="5">
        <f t="shared" si="99"/>
        <v>2</v>
      </c>
      <c r="BL161" s="5">
        <f t="shared" si="100"/>
        <v>42</v>
      </c>
    </row>
    <row r="162" spans="1:64" ht="30" customHeight="1">
      <c r="A162" s="92"/>
      <c r="B162" s="92"/>
      <c r="C162" s="98"/>
      <c r="D162" s="7" t="s">
        <v>78</v>
      </c>
      <c r="E162" s="87">
        <v>0</v>
      </c>
      <c r="F162" s="70">
        <v>0</v>
      </c>
      <c r="G162" s="87">
        <v>0</v>
      </c>
      <c r="H162" s="5" t="s">
        <v>4</v>
      </c>
      <c r="I162" s="87">
        <v>0</v>
      </c>
      <c r="J162" s="70">
        <v>0</v>
      </c>
      <c r="K162" s="86" t="s">
        <v>4</v>
      </c>
      <c r="L162" s="70">
        <v>0</v>
      </c>
      <c r="M162" s="87">
        <v>0</v>
      </c>
      <c r="N162" s="5" t="s">
        <v>4</v>
      </c>
      <c r="O162" s="87">
        <v>0</v>
      </c>
      <c r="P162" s="70">
        <v>0</v>
      </c>
      <c r="Q162" s="86" t="s">
        <v>4</v>
      </c>
      <c r="R162" s="70">
        <v>0</v>
      </c>
      <c r="S162" s="87">
        <v>0</v>
      </c>
      <c r="T162" s="70">
        <v>0</v>
      </c>
      <c r="U162" s="70">
        <v>0</v>
      </c>
      <c r="V162" s="70">
        <v>0</v>
      </c>
      <c r="W162" s="9" t="s">
        <v>1</v>
      </c>
      <c r="X162" s="9" t="s">
        <v>1</v>
      </c>
      <c r="Y162" s="9" t="s">
        <v>1</v>
      </c>
      <c r="Z162" s="10" t="s">
        <v>2</v>
      </c>
      <c r="AA162" s="10" t="s">
        <v>2</v>
      </c>
      <c r="AB162" s="5" t="s">
        <v>4</v>
      </c>
      <c r="AC162" s="87">
        <v>0</v>
      </c>
      <c r="AD162" s="5" t="s">
        <v>4</v>
      </c>
      <c r="AE162" s="87">
        <v>0</v>
      </c>
      <c r="AF162" s="5" t="s">
        <v>4</v>
      </c>
      <c r="AG162" s="87">
        <v>0</v>
      </c>
      <c r="AH162" s="70">
        <v>0</v>
      </c>
      <c r="AI162" s="86" t="s">
        <v>4</v>
      </c>
      <c r="AJ162" s="70">
        <v>0</v>
      </c>
      <c r="AK162" s="87">
        <v>0</v>
      </c>
      <c r="AL162" s="70">
        <v>0</v>
      </c>
      <c r="AM162" s="87">
        <v>0</v>
      </c>
      <c r="AN162" s="9" t="s">
        <v>1</v>
      </c>
      <c r="AO162" s="9" t="s">
        <v>1</v>
      </c>
      <c r="AP162" s="9" t="s">
        <v>1</v>
      </c>
      <c r="AQ162" s="11" t="s">
        <v>3</v>
      </c>
      <c r="AR162" s="11" t="s">
        <v>3</v>
      </c>
      <c r="AS162" s="5" t="s">
        <v>0</v>
      </c>
      <c r="AT162" s="5" t="s">
        <v>0</v>
      </c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>
        <f t="shared" si="101"/>
        <v>30</v>
      </c>
      <c r="BF162" s="5">
        <f t="shared" si="94"/>
        <v>0</v>
      </c>
      <c r="BG162" s="5">
        <f t="shared" si="95"/>
        <v>6</v>
      </c>
      <c r="BH162" s="5">
        <f t="shared" si="96"/>
        <v>2</v>
      </c>
      <c r="BI162" s="5">
        <f t="shared" si="97"/>
        <v>0</v>
      </c>
      <c r="BJ162" s="5">
        <f t="shared" si="98"/>
        <v>2</v>
      </c>
      <c r="BK162" s="5">
        <f t="shared" si="99"/>
        <v>2</v>
      </c>
      <c r="BL162" s="5">
        <f t="shared" si="100"/>
        <v>42</v>
      </c>
    </row>
    <row r="163" spans="1:64" ht="30" customHeight="1">
      <c r="A163" s="92"/>
      <c r="B163" s="92"/>
      <c r="C163" s="97"/>
      <c r="D163" s="7" t="s">
        <v>73</v>
      </c>
      <c r="E163" s="87">
        <v>0</v>
      </c>
      <c r="F163" s="70">
        <v>0</v>
      </c>
      <c r="G163" s="87">
        <v>0</v>
      </c>
      <c r="H163" s="5" t="s">
        <v>4</v>
      </c>
      <c r="I163" s="87">
        <v>0</v>
      </c>
      <c r="J163" s="70">
        <v>0</v>
      </c>
      <c r="K163" s="86" t="s">
        <v>4</v>
      </c>
      <c r="L163" s="70">
        <v>0</v>
      </c>
      <c r="M163" s="87">
        <v>0</v>
      </c>
      <c r="N163" s="5" t="s">
        <v>4</v>
      </c>
      <c r="O163" s="87">
        <v>0</v>
      </c>
      <c r="P163" s="70">
        <v>0</v>
      </c>
      <c r="Q163" s="86" t="s">
        <v>4</v>
      </c>
      <c r="R163" s="70">
        <v>0</v>
      </c>
      <c r="S163" s="87">
        <v>0</v>
      </c>
      <c r="T163" s="70">
        <v>0</v>
      </c>
      <c r="U163" s="70">
        <v>0</v>
      </c>
      <c r="V163" s="70">
        <v>0</v>
      </c>
      <c r="W163" s="9" t="s">
        <v>1</v>
      </c>
      <c r="X163" s="9" t="s">
        <v>1</v>
      </c>
      <c r="Y163" s="9" t="s">
        <v>1</v>
      </c>
      <c r="Z163" s="10" t="s">
        <v>2</v>
      </c>
      <c r="AA163" s="10" t="s">
        <v>2</v>
      </c>
      <c r="AB163" s="5" t="s">
        <v>4</v>
      </c>
      <c r="AC163" s="86" t="s">
        <v>4</v>
      </c>
      <c r="AD163" s="5" t="s">
        <v>4</v>
      </c>
      <c r="AE163" s="87">
        <v>0</v>
      </c>
      <c r="AF163" s="70">
        <v>0</v>
      </c>
      <c r="AG163" s="87">
        <v>0</v>
      </c>
      <c r="AH163" s="70">
        <v>0</v>
      </c>
      <c r="AI163" s="9" t="s">
        <v>1</v>
      </c>
      <c r="AJ163" s="9" t="s">
        <v>1</v>
      </c>
      <c r="AK163" s="9" t="s">
        <v>1</v>
      </c>
      <c r="AL163" s="11" t="s">
        <v>3</v>
      </c>
      <c r="AM163" s="11" t="s">
        <v>3</v>
      </c>
      <c r="AN163" s="11" t="s">
        <v>3</v>
      </c>
      <c r="AO163" s="11" t="s">
        <v>3</v>
      </c>
      <c r="AP163" s="68" t="s">
        <v>6</v>
      </c>
      <c r="AQ163" s="68" t="s">
        <v>6</v>
      </c>
      <c r="AR163" s="68" t="s">
        <v>6</v>
      </c>
      <c r="AS163" s="68" t="s">
        <v>6</v>
      </c>
      <c r="AT163" s="5" t="s">
        <v>0</v>
      </c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>
        <f t="shared" si="101"/>
        <v>25</v>
      </c>
      <c r="BF163" s="5">
        <f t="shared" si="94"/>
        <v>0</v>
      </c>
      <c r="BG163" s="5">
        <f t="shared" si="95"/>
        <v>6</v>
      </c>
      <c r="BH163" s="5">
        <f t="shared" si="96"/>
        <v>4</v>
      </c>
      <c r="BI163" s="5">
        <f t="shared" si="97"/>
        <v>4</v>
      </c>
      <c r="BJ163" s="5">
        <f t="shared" si="98"/>
        <v>1</v>
      </c>
      <c r="BK163" s="5">
        <f t="shared" si="99"/>
        <v>2</v>
      </c>
      <c r="BL163" s="5">
        <f t="shared" si="100"/>
        <v>42</v>
      </c>
    </row>
    <row r="164" spans="1:64" ht="30" customHeight="1">
      <c r="A164" s="92"/>
      <c r="B164" s="92"/>
      <c r="C164" s="96">
        <v>5</v>
      </c>
      <c r="D164" s="7" t="s">
        <v>52</v>
      </c>
      <c r="E164" s="87">
        <v>0</v>
      </c>
      <c r="F164" s="70">
        <v>0</v>
      </c>
      <c r="G164" s="87">
        <v>0</v>
      </c>
      <c r="H164" s="5" t="s">
        <v>4</v>
      </c>
      <c r="I164" s="87">
        <v>0</v>
      </c>
      <c r="J164" s="70">
        <v>0</v>
      </c>
      <c r="K164" s="86" t="s">
        <v>4</v>
      </c>
      <c r="L164" s="70">
        <v>0</v>
      </c>
      <c r="M164" s="87">
        <v>0</v>
      </c>
      <c r="N164" s="5" t="s">
        <v>4</v>
      </c>
      <c r="O164" s="87">
        <v>0</v>
      </c>
      <c r="P164" s="70">
        <v>0</v>
      </c>
      <c r="Q164" s="86" t="s">
        <v>4</v>
      </c>
      <c r="R164" s="70">
        <v>0</v>
      </c>
      <c r="S164" s="87">
        <v>0</v>
      </c>
      <c r="T164" s="70">
        <v>0</v>
      </c>
      <c r="U164" s="70">
        <v>0</v>
      </c>
      <c r="V164" s="70">
        <v>0</v>
      </c>
      <c r="W164" s="9" t="s">
        <v>1</v>
      </c>
      <c r="X164" s="9" t="s">
        <v>1</v>
      </c>
      <c r="Y164" s="9" t="s">
        <v>1</v>
      </c>
      <c r="Z164" s="10" t="s">
        <v>2</v>
      </c>
      <c r="AA164" s="10" t="s">
        <v>2</v>
      </c>
      <c r="AB164" s="5" t="s">
        <v>4</v>
      </c>
      <c r="AC164" s="86" t="s">
        <v>4</v>
      </c>
      <c r="AD164" s="5" t="s">
        <v>4</v>
      </c>
      <c r="AE164" s="87">
        <v>0</v>
      </c>
      <c r="AF164" s="70">
        <v>0</v>
      </c>
      <c r="AG164" s="87">
        <v>0</v>
      </c>
      <c r="AH164" s="70">
        <v>0</v>
      </c>
      <c r="AI164" s="87">
        <v>0</v>
      </c>
      <c r="AJ164" s="9" t="s">
        <v>1</v>
      </c>
      <c r="AK164" s="9" t="s">
        <v>1</v>
      </c>
      <c r="AL164" s="9" t="s">
        <v>1</v>
      </c>
      <c r="AM164" s="11" t="s">
        <v>3</v>
      </c>
      <c r="AN164" s="11" t="s">
        <v>3</v>
      </c>
      <c r="AO164" s="68" t="s">
        <v>6</v>
      </c>
      <c r="AP164" s="68" t="s">
        <v>6</v>
      </c>
      <c r="AQ164" s="68" t="s">
        <v>6</v>
      </c>
      <c r="AR164" s="68" t="s">
        <v>6</v>
      </c>
      <c r="AS164" s="5" t="s">
        <v>0</v>
      </c>
      <c r="AT164" s="5" t="s">
        <v>0</v>
      </c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>
        <f t="shared" si="101"/>
        <v>26</v>
      </c>
      <c r="BF164" s="5">
        <f t="shared" si="94"/>
        <v>0</v>
      </c>
      <c r="BG164" s="5">
        <f t="shared" si="95"/>
        <v>6</v>
      </c>
      <c r="BH164" s="5">
        <f t="shared" si="96"/>
        <v>2</v>
      </c>
      <c r="BI164" s="5">
        <f t="shared" si="97"/>
        <v>4</v>
      </c>
      <c r="BJ164" s="5">
        <f t="shared" si="98"/>
        <v>2</v>
      </c>
      <c r="BK164" s="5">
        <f t="shared" si="99"/>
        <v>2</v>
      </c>
      <c r="BL164" s="5">
        <f t="shared" si="100"/>
        <v>42</v>
      </c>
    </row>
    <row r="165" spans="1:64" ht="30" customHeight="1">
      <c r="A165" s="92"/>
      <c r="B165" s="93"/>
      <c r="C165" s="97"/>
      <c r="D165" s="7" t="s">
        <v>80</v>
      </c>
      <c r="E165" s="87">
        <v>0</v>
      </c>
      <c r="F165" s="70">
        <v>0</v>
      </c>
      <c r="G165" s="87">
        <v>0</v>
      </c>
      <c r="H165" s="5" t="s">
        <v>4</v>
      </c>
      <c r="I165" s="86" t="s">
        <v>4</v>
      </c>
      <c r="J165" s="5" t="s">
        <v>4</v>
      </c>
      <c r="K165" s="86" t="s">
        <v>4</v>
      </c>
      <c r="L165" s="70">
        <v>0</v>
      </c>
      <c r="M165" s="87">
        <v>0</v>
      </c>
      <c r="N165" s="70">
        <v>0</v>
      </c>
      <c r="O165" s="87">
        <v>0</v>
      </c>
      <c r="P165" s="70">
        <v>0</v>
      </c>
      <c r="Q165" s="9" t="s">
        <v>1</v>
      </c>
      <c r="R165" s="9" t="s">
        <v>1</v>
      </c>
      <c r="S165" s="11" t="s">
        <v>3</v>
      </c>
      <c r="T165" s="11" t="s">
        <v>3</v>
      </c>
      <c r="U165" s="68" t="s">
        <v>6</v>
      </c>
      <c r="V165" s="68" t="s">
        <v>6</v>
      </c>
      <c r="W165" s="68" t="s">
        <v>6</v>
      </c>
      <c r="X165" s="68" t="s">
        <v>6</v>
      </c>
      <c r="Y165" s="5" t="s">
        <v>0</v>
      </c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>
        <f t="shared" si="101"/>
        <v>12</v>
      </c>
      <c r="BF165" s="5">
        <f t="shared" si="94"/>
        <v>0</v>
      </c>
      <c r="BG165" s="5">
        <f t="shared" si="95"/>
        <v>2</v>
      </c>
      <c r="BH165" s="5">
        <f t="shared" si="96"/>
        <v>2</v>
      </c>
      <c r="BI165" s="5">
        <f t="shared" si="97"/>
        <v>4</v>
      </c>
      <c r="BJ165" s="5">
        <f t="shared" si="98"/>
        <v>1</v>
      </c>
      <c r="BK165" s="5">
        <f t="shared" si="99"/>
        <v>0</v>
      </c>
      <c r="BL165" s="5">
        <f t="shared" si="100"/>
        <v>21</v>
      </c>
    </row>
    <row r="166" spans="1:64" ht="52.5" customHeight="1">
      <c r="A166" s="92"/>
      <c r="B166" s="91" t="s">
        <v>55</v>
      </c>
      <c r="C166" s="5" t="s">
        <v>251</v>
      </c>
      <c r="D166" s="7" t="s">
        <v>244</v>
      </c>
      <c r="E166" s="87">
        <v>0</v>
      </c>
      <c r="F166" s="70">
        <v>0</v>
      </c>
      <c r="G166" s="87">
        <v>0</v>
      </c>
      <c r="H166" s="5" t="s">
        <v>4</v>
      </c>
      <c r="I166" s="87">
        <v>0</v>
      </c>
      <c r="J166" s="70">
        <v>0</v>
      </c>
      <c r="K166" s="86" t="s">
        <v>4</v>
      </c>
      <c r="L166" s="70">
        <v>0</v>
      </c>
      <c r="M166" s="87">
        <v>0</v>
      </c>
      <c r="N166" s="5" t="s">
        <v>4</v>
      </c>
      <c r="O166" s="87">
        <v>0</v>
      </c>
      <c r="P166" s="70">
        <v>0</v>
      </c>
      <c r="Q166" s="86" t="s">
        <v>4</v>
      </c>
      <c r="R166" s="70">
        <v>0</v>
      </c>
      <c r="S166" s="87">
        <v>0</v>
      </c>
      <c r="T166" s="70">
        <v>0</v>
      </c>
      <c r="U166" s="70">
        <v>0</v>
      </c>
      <c r="V166" s="70">
        <v>0</v>
      </c>
      <c r="W166" s="9" t="s">
        <v>1</v>
      </c>
      <c r="X166" s="9" t="s">
        <v>1</v>
      </c>
      <c r="Y166" s="9" t="s">
        <v>1</v>
      </c>
      <c r="Z166" s="10" t="s">
        <v>2</v>
      </c>
      <c r="AA166" s="10" t="s">
        <v>2</v>
      </c>
      <c r="AB166" s="70">
        <v>0</v>
      </c>
      <c r="AC166" s="87">
        <v>0</v>
      </c>
      <c r="AD166" s="5" t="s">
        <v>4</v>
      </c>
      <c r="AE166" s="87">
        <v>0</v>
      </c>
      <c r="AF166" s="5" t="s">
        <v>4</v>
      </c>
      <c r="AG166" s="87">
        <v>0</v>
      </c>
      <c r="AH166" s="70">
        <v>0</v>
      </c>
      <c r="AI166" s="86" t="s">
        <v>4</v>
      </c>
      <c r="AJ166" s="70">
        <v>0</v>
      </c>
      <c r="AK166" s="86" t="s">
        <v>4</v>
      </c>
      <c r="AL166" s="70">
        <v>0</v>
      </c>
      <c r="AM166" s="87">
        <v>0</v>
      </c>
      <c r="AN166" s="70">
        <v>0</v>
      </c>
      <c r="AO166" s="87">
        <v>0</v>
      </c>
      <c r="AP166" s="70">
        <v>0</v>
      </c>
      <c r="AQ166" s="87">
        <v>0</v>
      </c>
      <c r="AR166" s="9" t="s">
        <v>1</v>
      </c>
      <c r="AS166" s="9" t="s">
        <v>1</v>
      </c>
      <c r="AT166" s="9" t="s">
        <v>1</v>
      </c>
      <c r="AU166" s="10" t="s">
        <v>2</v>
      </c>
      <c r="AV166" s="10" t="s">
        <v>2</v>
      </c>
      <c r="AW166" s="10" t="s">
        <v>2</v>
      </c>
      <c r="AX166" s="10" t="s">
        <v>2</v>
      </c>
      <c r="AY166" s="10" t="s">
        <v>2</v>
      </c>
      <c r="AZ166" s="10" t="s">
        <v>2</v>
      </c>
      <c r="BA166" s="10" t="s">
        <v>2</v>
      </c>
      <c r="BB166" s="10" t="s">
        <v>2</v>
      </c>
      <c r="BC166" s="10" t="s">
        <v>2</v>
      </c>
      <c r="BD166" s="10" t="s">
        <v>2</v>
      </c>
      <c r="BE166" s="5">
        <f t="shared" si="101"/>
        <v>34</v>
      </c>
      <c r="BF166" s="5">
        <f t="shared" si="94"/>
        <v>0</v>
      </c>
      <c r="BG166" s="5">
        <f aca="true" t="shared" si="102" ref="BG166:BG173">COUNTIF(E166:BD166,"Е")</f>
        <v>6</v>
      </c>
      <c r="BH166" s="5">
        <f t="shared" si="96"/>
        <v>0</v>
      </c>
      <c r="BI166" s="5">
        <f t="shared" si="97"/>
        <v>0</v>
      </c>
      <c r="BJ166" s="5">
        <f t="shared" si="98"/>
        <v>0</v>
      </c>
      <c r="BK166" s="5">
        <f t="shared" si="99"/>
        <v>12</v>
      </c>
      <c r="BL166" s="5">
        <f t="shared" si="100"/>
        <v>52</v>
      </c>
    </row>
    <row r="167" spans="1:64" ht="30" customHeight="1">
      <c r="A167" s="92"/>
      <c r="B167" s="92"/>
      <c r="C167" s="98">
        <v>2</v>
      </c>
      <c r="D167" s="7" t="s">
        <v>145</v>
      </c>
      <c r="E167" s="11" t="s">
        <v>3</v>
      </c>
      <c r="F167" s="11" t="s">
        <v>3</v>
      </c>
      <c r="G167" s="11" t="s">
        <v>3</v>
      </c>
      <c r="H167" s="11" t="s">
        <v>3</v>
      </c>
      <c r="I167" s="11" t="s">
        <v>3</v>
      </c>
      <c r="J167" s="11" t="s">
        <v>3</v>
      </c>
      <c r="K167" s="11" t="s">
        <v>3</v>
      </c>
      <c r="L167" s="11" t="s">
        <v>3</v>
      </c>
      <c r="M167" s="68" t="s">
        <v>6</v>
      </c>
      <c r="N167" s="68" t="s">
        <v>6</v>
      </c>
      <c r="O167" s="68" t="s">
        <v>6</v>
      </c>
      <c r="P167" s="68" t="s">
        <v>6</v>
      </c>
      <c r="Q167" s="68" t="s">
        <v>6</v>
      </c>
      <c r="R167" s="68" t="s">
        <v>6</v>
      </c>
      <c r="S167" s="68" t="s">
        <v>6</v>
      </c>
      <c r="T167" s="68" t="s">
        <v>6</v>
      </c>
      <c r="U167" s="67" t="s">
        <v>0</v>
      </c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>
        <f>COUNTIF(E167:BD167,"У")+COUNTIF(E167:BD167,"0")</f>
        <v>0</v>
      </c>
      <c r="BF167" s="5">
        <f>COUNTIF(E167:BD167,"ЗТ")</f>
        <v>0</v>
      </c>
      <c r="BG167" s="5">
        <f t="shared" si="102"/>
        <v>0</v>
      </c>
      <c r="BH167" s="5">
        <f>COUNTIF(E167:BD167,"П")</f>
        <v>8</v>
      </c>
      <c r="BI167" s="5">
        <f>COUNTIF(E167:BD167,"ПА")</f>
        <v>8</v>
      </c>
      <c r="BJ167" s="5">
        <f>COUNTIF(E167:BD167,"А")</f>
        <v>1</v>
      </c>
      <c r="BK167" s="5">
        <f>COUNTIF(E167:BD167,"К")</f>
        <v>0</v>
      </c>
      <c r="BL167" s="5">
        <f>SUM(BE167:BK167)</f>
        <v>17</v>
      </c>
    </row>
    <row r="168" spans="1:64" ht="30" customHeight="1">
      <c r="A168" s="92"/>
      <c r="B168" s="92"/>
      <c r="C168" s="98"/>
      <c r="D168" s="7" t="s">
        <v>141</v>
      </c>
      <c r="E168" s="11" t="s">
        <v>3</v>
      </c>
      <c r="F168" s="11" t="s">
        <v>3</v>
      </c>
      <c r="G168" s="11" t="s">
        <v>3</v>
      </c>
      <c r="H168" s="11" t="s">
        <v>3</v>
      </c>
      <c r="I168" s="68" t="s">
        <v>6</v>
      </c>
      <c r="J168" s="68" t="s">
        <v>6</v>
      </c>
      <c r="K168" s="68" t="s">
        <v>6</v>
      </c>
      <c r="L168" s="68" t="s">
        <v>6</v>
      </c>
      <c r="M168" s="68" t="s">
        <v>6</v>
      </c>
      <c r="N168" s="68" t="s">
        <v>6</v>
      </c>
      <c r="O168" s="68" t="s">
        <v>6</v>
      </c>
      <c r="P168" s="68" t="s">
        <v>6</v>
      </c>
      <c r="Q168" s="68" t="s">
        <v>6</v>
      </c>
      <c r="R168" s="68" t="s">
        <v>6</v>
      </c>
      <c r="S168" s="68" t="s">
        <v>6</v>
      </c>
      <c r="T168" s="68" t="s">
        <v>6</v>
      </c>
      <c r="U168" s="69" t="s">
        <v>0</v>
      </c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>
        <f>COUNTIF(E168:BD168,"У")+COUNTIF(E168:BD168,"0")</f>
        <v>0</v>
      </c>
      <c r="BF168" s="5">
        <f>COUNTIF(E168:BD168,"ЗТ")</f>
        <v>0</v>
      </c>
      <c r="BG168" s="5">
        <f t="shared" si="102"/>
        <v>0</v>
      </c>
      <c r="BH168" s="5">
        <f>COUNTIF(E168:BD168,"П")</f>
        <v>4</v>
      </c>
      <c r="BI168" s="5">
        <f>COUNTIF(E168:BD168,"ПА")</f>
        <v>12</v>
      </c>
      <c r="BJ168" s="5">
        <f>COUNTIF(E168:BD168,"А")</f>
        <v>1</v>
      </c>
      <c r="BK168" s="5">
        <f>COUNTIF(E168:BD168,"К")</f>
        <v>0</v>
      </c>
      <c r="BL168" s="5">
        <f>SUM(BE168:BK168)</f>
        <v>17</v>
      </c>
    </row>
    <row r="169" spans="1:64" ht="30" customHeight="1">
      <c r="A169" s="92"/>
      <c r="B169" s="92"/>
      <c r="C169" s="98"/>
      <c r="D169" s="7" t="s">
        <v>95</v>
      </c>
      <c r="E169" s="11" t="s">
        <v>3</v>
      </c>
      <c r="F169" s="11" t="s">
        <v>3</v>
      </c>
      <c r="G169" s="11" t="s">
        <v>3</v>
      </c>
      <c r="H169" s="11" t="s">
        <v>3</v>
      </c>
      <c r="I169" s="11" t="s">
        <v>3</v>
      </c>
      <c r="J169" s="11" t="s">
        <v>3</v>
      </c>
      <c r="K169" s="68" t="s">
        <v>6</v>
      </c>
      <c r="L169" s="68" t="s">
        <v>6</v>
      </c>
      <c r="M169" s="68" t="s">
        <v>6</v>
      </c>
      <c r="N169" s="68" t="s">
        <v>6</v>
      </c>
      <c r="O169" s="68" t="s">
        <v>6</v>
      </c>
      <c r="P169" s="68" t="s">
        <v>6</v>
      </c>
      <c r="Q169" s="68" t="s">
        <v>6</v>
      </c>
      <c r="R169" s="68" t="s">
        <v>6</v>
      </c>
      <c r="S169" s="68" t="s">
        <v>6</v>
      </c>
      <c r="T169" s="68" t="s">
        <v>6</v>
      </c>
      <c r="U169" s="5" t="s">
        <v>0</v>
      </c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>
        <f t="shared" si="101"/>
        <v>0</v>
      </c>
      <c r="BF169" s="5">
        <f t="shared" si="94"/>
        <v>0</v>
      </c>
      <c r="BG169" s="5">
        <f t="shared" si="102"/>
        <v>0</v>
      </c>
      <c r="BH169" s="5">
        <f t="shared" si="96"/>
        <v>6</v>
      </c>
      <c r="BI169" s="5">
        <f t="shared" si="97"/>
        <v>10</v>
      </c>
      <c r="BJ169" s="5">
        <f t="shared" si="98"/>
        <v>1</v>
      </c>
      <c r="BK169" s="5">
        <f t="shared" si="99"/>
        <v>0</v>
      </c>
      <c r="BL169" s="5">
        <f t="shared" si="100"/>
        <v>17</v>
      </c>
    </row>
    <row r="170" spans="1:64" ht="30" customHeight="1">
      <c r="A170" s="92"/>
      <c r="B170" s="92"/>
      <c r="C170" s="98"/>
      <c r="D170" s="7" t="s">
        <v>94</v>
      </c>
      <c r="E170" s="87">
        <v>0</v>
      </c>
      <c r="F170" s="70">
        <v>0</v>
      </c>
      <c r="G170" s="87">
        <v>0</v>
      </c>
      <c r="H170" s="5" t="s">
        <v>4</v>
      </c>
      <c r="I170" s="87">
        <v>0</v>
      </c>
      <c r="J170" s="70">
        <v>0</v>
      </c>
      <c r="K170" s="86" t="s">
        <v>4</v>
      </c>
      <c r="L170" s="70">
        <v>0</v>
      </c>
      <c r="M170" s="87">
        <v>0</v>
      </c>
      <c r="N170" s="5" t="s">
        <v>4</v>
      </c>
      <c r="O170" s="87">
        <v>0</v>
      </c>
      <c r="P170" s="70">
        <v>0</v>
      </c>
      <c r="Q170" s="87">
        <v>0</v>
      </c>
      <c r="R170" s="70">
        <v>0</v>
      </c>
      <c r="S170" s="9" t="s">
        <v>1</v>
      </c>
      <c r="T170" s="9" t="s">
        <v>1</v>
      </c>
      <c r="U170" s="9" t="s">
        <v>1</v>
      </c>
      <c r="V170" s="11" t="s">
        <v>3</v>
      </c>
      <c r="W170" s="11" t="s">
        <v>3</v>
      </c>
      <c r="X170" s="11" t="s">
        <v>3</v>
      </c>
      <c r="Y170" s="11" t="s">
        <v>3</v>
      </c>
      <c r="Z170" s="10" t="s">
        <v>2</v>
      </c>
      <c r="AA170" s="10" t="s">
        <v>2</v>
      </c>
      <c r="AB170" s="11" t="s">
        <v>3</v>
      </c>
      <c r="AC170" s="11" t="s">
        <v>3</v>
      </c>
      <c r="AD170" s="11" t="s">
        <v>3</v>
      </c>
      <c r="AE170" s="11" t="s">
        <v>3</v>
      </c>
      <c r="AF170" s="68" t="s">
        <v>6</v>
      </c>
      <c r="AG170" s="68" t="s">
        <v>6</v>
      </c>
      <c r="AH170" s="68" t="s">
        <v>6</v>
      </c>
      <c r="AI170" s="68" t="s">
        <v>6</v>
      </c>
      <c r="AJ170" s="68" t="s">
        <v>6</v>
      </c>
      <c r="AK170" s="68" t="s">
        <v>6</v>
      </c>
      <c r="AL170" s="68" t="s">
        <v>6</v>
      </c>
      <c r="AM170" s="68" t="s">
        <v>6</v>
      </c>
      <c r="AN170" s="68" t="s">
        <v>6</v>
      </c>
      <c r="AO170" s="68" t="s">
        <v>6</v>
      </c>
      <c r="AP170" s="68" t="s">
        <v>6</v>
      </c>
      <c r="AQ170" s="5" t="s">
        <v>0</v>
      </c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>
        <f t="shared" si="101"/>
        <v>14</v>
      </c>
      <c r="BF170" s="5">
        <f t="shared" si="94"/>
        <v>0</v>
      </c>
      <c r="BG170" s="5">
        <f t="shared" si="102"/>
        <v>3</v>
      </c>
      <c r="BH170" s="5">
        <f t="shared" si="96"/>
        <v>8</v>
      </c>
      <c r="BI170" s="5">
        <f t="shared" si="97"/>
        <v>11</v>
      </c>
      <c r="BJ170" s="5">
        <f t="shared" si="98"/>
        <v>1</v>
      </c>
      <c r="BK170" s="5">
        <f t="shared" si="99"/>
        <v>2</v>
      </c>
      <c r="BL170" s="5">
        <f t="shared" si="100"/>
        <v>39</v>
      </c>
    </row>
    <row r="171" spans="1:64" ht="30" customHeight="1">
      <c r="A171" s="92"/>
      <c r="B171" s="92"/>
      <c r="C171" s="98"/>
      <c r="D171" s="7" t="s">
        <v>257</v>
      </c>
      <c r="E171" s="87">
        <v>0</v>
      </c>
      <c r="F171" s="70">
        <v>0</v>
      </c>
      <c r="G171" s="87">
        <v>0</v>
      </c>
      <c r="H171" s="5" t="s">
        <v>4</v>
      </c>
      <c r="I171" s="87">
        <v>0</v>
      </c>
      <c r="J171" s="70">
        <v>0</v>
      </c>
      <c r="K171" s="86" t="s">
        <v>4</v>
      </c>
      <c r="L171" s="70">
        <v>0</v>
      </c>
      <c r="M171" s="87">
        <v>0</v>
      </c>
      <c r="N171" s="5" t="s">
        <v>4</v>
      </c>
      <c r="O171" s="87">
        <v>0</v>
      </c>
      <c r="P171" s="70">
        <v>0</v>
      </c>
      <c r="Q171" s="86" t="s">
        <v>4</v>
      </c>
      <c r="R171" s="70">
        <v>0</v>
      </c>
      <c r="S171" s="87">
        <v>0</v>
      </c>
      <c r="T171" s="70">
        <v>0</v>
      </c>
      <c r="U171" s="70">
        <v>0</v>
      </c>
      <c r="V171" s="70">
        <v>0</v>
      </c>
      <c r="W171" s="9" t="s">
        <v>1</v>
      </c>
      <c r="X171" s="9" t="s">
        <v>1</v>
      </c>
      <c r="Y171" s="9" t="s">
        <v>1</v>
      </c>
      <c r="Z171" s="10" t="s">
        <v>2</v>
      </c>
      <c r="AA171" s="10" t="s">
        <v>2</v>
      </c>
      <c r="AB171" s="11" t="s">
        <v>3</v>
      </c>
      <c r="AC171" s="11" t="s">
        <v>3</v>
      </c>
      <c r="AD171" s="11" t="s">
        <v>3</v>
      </c>
      <c r="AE171" s="11" t="s">
        <v>3</v>
      </c>
      <c r="AF171" s="11" t="s">
        <v>3</v>
      </c>
      <c r="AG171" s="11" t="s">
        <v>3</v>
      </c>
      <c r="AH171" s="68" t="s">
        <v>6</v>
      </c>
      <c r="AI171" s="68" t="s">
        <v>6</v>
      </c>
      <c r="AJ171" s="68" t="s">
        <v>6</v>
      </c>
      <c r="AK171" s="68" t="s">
        <v>6</v>
      </c>
      <c r="AL171" s="68" t="s">
        <v>6</v>
      </c>
      <c r="AM171" s="68" t="s">
        <v>6</v>
      </c>
      <c r="AN171" s="68" t="s">
        <v>6</v>
      </c>
      <c r="AO171" s="68" t="s">
        <v>6</v>
      </c>
      <c r="AP171" s="68" t="s">
        <v>6</v>
      </c>
      <c r="AQ171" s="5" t="s">
        <v>0</v>
      </c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>
        <f t="shared" si="101"/>
        <v>18</v>
      </c>
      <c r="BF171" s="5">
        <f t="shared" si="94"/>
        <v>0</v>
      </c>
      <c r="BG171" s="5">
        <f t="shared" si="102"/>
        <v>3</v>
      </c>
      <c r="BH171" s="5">
        <f t="shared" si="96"/>
        <v>6</v>
      </c>
      <c r="BI171" s="5">
        <f t="shared" si="97"/>
        <v>9</v>
      </c>
      <c r="BJ171" s="5">
        <f t="shared" si="98"/>
        <v>1</v>
      </c>
      <c r="BK171" s="5">
        <f t="shared" si="99"/>
        <v>2</v>
      </c>
      <c r="BL171" s="5">
        <f t="shared" si="100"/>
        <v>39</v>
      </c>
    </row>
    <row r="172" spans="1:64" ht="34.5" customHeight="1">
      <c r="A172" s="92"/>
      <c r="B172" s="92"/>
      <c r="C172" s="98"/>
      <c r="D172" s="7" t="s">
        <v>93</v>
      </c>
      <c r="E172" s="87">
        <v>0</v>
      </c>
      <c r="F172" s="70">
        <v>0</v>
      </c>
      <c r="G172" s="87">
        <v>0</v>
      </c>
      <c r="H172" s="5" t="s">
        <v>4</v>
      </c>
      <c r="I172" s="87">
        <v>0</v>
      </c>
      <c r="J172" s="70">
        <v>0</v>
      </c>
      <c r="K172" s="86" t="s">
        <v>4</v>
      </c>
      <c r="L172" s="70">
        <v>0</v>
      </c>
      <c r="M172" s="87">
        <v>0</v>
      </c>
      <c r="N172" s="5" t="s">
        <v>4</v>
      </c>
      <c r="O172" s="87">
        <v>0</v>
      </c>
      <c r="P172" s="70">
        <v>0</v>
      </c>
      <c r="Q172" s="86" t="s">
        <v>4</v>
      </c>
      <c r="R172" s="70">
        <v>0</v>
      </c>
      <c r="S172" s="87">
        <v>0</v>
      </c>
      <c r="T172" s="70">
        <v>0</v>
      </c>
      <c r="U172" s="70">
        <v>0</v>
      </c>
      <c r="V172" s="70">
        <v>0</v>
      </c>
      <c r="W172" s="9" t="s">
        <v>1</v>
      </c>
      <c r="X172" s="9" t="s">
        <v>1</v>
      </c>
      <c r="Y172" s="9" t="s">
        <v>1</v>
      </c>
      <c r="Z172" s="10" t="s">
        <v>2</v>
      </c>
      <c r="AA172" s="10" t="s">
        <v>2</v>
      </c>
      <c r="AB172" s="11" t="s">
        <v>3</v>
      </c>
      <c r="AC172" s="11" t="s">
        <v>3</v>
      </c>
      <c r="AD172" s="11" t="s">
        <v>3</v>
      </c>
      <c r="AE172" s="11" t="s">
        <v>3</v>
      </c>
      <c r="AF172" s="68" t="s">
        <v>6</v>
      </c>
      <c r="AG172" s="68" t="s">
        <v>6</v>
      </c>
      <c r="AH172" s="68" t="s">
        <v>6</v>
      </c>
      <c r="AI172" s="68" t="s">
        <v>6</v>
      </c>
      <c r="AJ172" s="68" t="s">
        <v>6</v>
      </c>
      <c r="AK172" s="68" t="s">
        <v>6</v>
      </c>
      <c r="AL172" s="68" t="s">
        <v>6</v>
      </c>
      <c r="AM172" s="68" t="s">
        <v>6</v>
      </c>
      <c r="AN172" s="68" t="s">
        <v>6</v>
      </c>
      <c r="AO172" s="68" t="s">
        <v>6</v>
      </c>
      <c r="AP172" s="5" t="s">
        <v>0</v>
      </c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>
        <f t="shared" si="101"/>
        <v>18</v>
      </c>
      <c r="BF172" s="5">
        <f t="shared" si="94"/>
        <v>0</v>
      </c>
      <c r="BG172" s="5">
        <f t="shared" si="102"/>
        <v>3</v>
      </c>
      <c r="BH172" s="5">
        <f t="shared" si="96"/>
        <v>4</v>
      </c>
      <c r="BI172" s="5">
        <f t="shared" si="97"/>
        <v>10</v>
      </c>
      <c r="BJ172" s="5">
        <f t="shared" si="98"/>
        <v>1</v>
      </c>
      <c r="BK172" s="5">
        <f t="shared" si="99"/>
        <v>2</v>
      </c>
      <c r="BL172" s="5">
        <f t="shared" si="100"/>
        <v>38</v>
      </c>
    </row>
    <row r="173" spans="1:64" ht="30" customHeight="1">
      <c r="A173" s="93"/>
      <c r="B173" s="93"/>
      <c r="C173" s="97"/>
      <c r="D173" s="7" t="s">
        <v>92</v>
      </c>
      <c r="E173" s="87">
        <v>0</v>
      </c>
      <c r="F173" s="70">
        <v>0</v>
      </c>
      <c r="G173" s="87">
        <v>0</v>
      </c>
      <c r="H173" s="5" t="s">
        <v>4</v>
      </c>
      <c r="I173" s="87">
        <v>0</v>
      </c>
      <c r="J173" s="70">
        <v>0</v>
      </c>
      <c r="K173" s="86" t="s">
        <v>4</v>
      </c>
      <c r="L173" s="70">
        <v>0</v>
      </c>
      <c r="M173" s="87">
        <v>0</v>
      </c>
      <c r="N173" s="5" t="s">
        <v>4</v>
      </c>
      <c r="O173" s="87">
        <v>0</v>
      </c>
      <c r="P173" s="70">
        <v>0</v>
      </c>
      <c r="Q173" s="86" t="s">
        <v>4</v>
      </c>
      <c r="R173" s="70">
        <v>0</v>
      </c>
      <c r="S173" s="87">
        <v>0</v>
      </c>
      <c r="T173" s="70">
        <v>0</v>
      </c>
      <c r="U173" s="70">
        <v>0</v>
      </c>
      <c r="V173" s="70">
        <v>0</v>
      </c>
      <c r="W173" s="9" t="s">
        <v>1</v>
      </c>
      <c r="X173" s="9" t="s">
        <v>1</v>
      </c>
      <c r="Y173" s="9" t="s">
        <v>1</v>
      </c>
      <c r="Z173" s="10" t="s">
        <v>2</v>
      </c>
      <c r="AA173" s="11" t="s">
        <v>3</v>
      </c>
      <c r="AB173" s="11" t="s">
        <v>3</v>
      </c>
      <c r="AC173" s="11" t="s">
        <v>3</v>
      </c>
      <c r="AD173" s="11" t="s">
        <v>3</v>
      </c>
      <c r="AE173" s="68" t="s">
        <v>6</v>
      </c>
      <c r="AF173" s="68" t="s">
        <v>6</v>
      </c>
      <c r="AG173" s="68" t="s">
        <v>6</v>
      </c>
      <c r="AH173" s="68" t="s">
        <v>6</v>
      </c>
      <c r="AI173" s="68" t="s">
        <v>6</v>
      </c>
      <c r="AJ173" s="68" t="s">
        <v>6</v>
      </c>
      <c r="AK173" s="68" t="s">
        <v>6</v>
      </c>
      <c r="AL173" s="68" t="s">
        <v>6</v>
      </c>
      <c r="AM173" s="68" t="s">
        <v>6</v>
      </c>
      <c r="AN173" s="68" t="s">
        <v>6</v>
      </c>
      <c r="AO173" s="68" t="s">
        <v>6</v>
      </c>
      <c r="AP173" s="68" t="s">
        <v>6</v>
      </c>
      <c r="AQ173" s="5" t="s">
        <v>0</v>
      </c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>
        <f t="shared" si="101"/>
        <v>18</v>
      </c>
      <c r="BF173" s="5">
        <f t="shared" si="94"/>
        <v>0</v>
      </c>
      <c r="BG173" s="5">
        <f t="shared" si="102"/>
        <v>3</v>
      </c>
      <c r="BH173" s="5">
        <f t="shared" si="96"/>
        <v>4</v>
      </c>
      <c r="BI173" s="5">
        <f t="shared" si="97"/>
        <v>12</v>
      </c>
      <c r="BJ173" s="5">
        <f t="shared" si="98"/>
        <v>1</v>
      </c>
      <c r="BK173" s="5">
        <f t="shared" si="99"/>
        <v>1</v>
      </c>
      <c r="BL173" s="5">
        <f>SUM(BE173:BK173)</f>
        <v>39</v>
      </c>
    </row>
    <row r="175" spans="1:57" ht="18.75">
      <c r="A175" s="26"/>
      <c r="B175" s="27"/>
      <c r="C175" s="28"/>
      <c r="D175" s="29" t="s">
        <v>179</v>
      </c>
      <c r="E175" s="11" t="s">
        <v>3</v>
      </c>
      <c r="F175" s="30" t="s">
        <v>180</v>
      </c>
      <c r="G175" s="113" t="s">
        <v>90</v>
      </c>
      <c r="H175" s="113"/>
      <c r="I175" s="113"/>
      <c r="J175" s="113"/>
      <c r="K175" s="113"/>
      <c r="L175" s="113"/>
      <c r="M175" s="113"/>
      <c r="N175" s="31"/>
      <c r="O175" s="10" t="s">
        <v>2</v>
      </c>
      <c r="P175" s="32" t="s">
        <v>180</v>
      </c>
      <c r="Q175" s="113" t="s">
        <v>82</v>
      </c>
      <c r="R175" s="113"/>
      <c r="S175" s="113"/>
      <c r="T175" s="113"/>
      <c r="U175" s="113"/>
      <c r="V175" s="113"/>
      <c r="W175" s="113"/>
      <c r="X175" s="27"/>
      <c r="Y175" s="27"/>
      <c r="Z175" s="68" t="s">
        <v>6</v>
      </c>
      <c r="AA175" s="30" t="s">
        <v>180</v>
      </c>
      <c r="AB175" s="31" t="s">
        <v>181</v>
      </c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27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27"/>
    </row>
    <row r="176" spans="1:66" ht="18.75">
      <c r="A176" s="26"/>
      <c r="B176" s="27"/>
      <c r="C176" s="34"/>
      <c r="D176" s="3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27"/>
      <c r="BB176" s="27"/>
      <c r="BC176" s="27"/>
      <c r="BD176" s="27"/>
      <c r="BE176" s="27"/>
      <c r="BF176" s="27"/>
      <c r="BG176" s="27"/>
      <c r="BH176" s="27"/>
      <c r="BI176" s="36"/>
      <c r="BJ176" s="27"/>
      <c r="BK176" s="36"/>
      <c r="BL176" s="37"/>
      <c r="BM176" s="38"/>
      <c r="BN176" s="39"/>
    </row>
    <row r="177" spans="1:57" ht="20.25">
      <c r="A177" s="26"/>
      <c r="B177" s="27"/>
      <c r="C177" s="9" t="s">
        <v>1</v>
      </c>
      <c r="D177" s="40" t="s">
        <v>182</v>
      </c>
      <c r="E177" s="33" t="s">
        <v>4</v>
      </c>
      <c r="F177" s="30" t="s">
        <v>180</v>
      </c>
      <c r="G177" s="113" t="s">
        <v>111</v>
      </c>
      <c r="H177" s="113"/>
      <c r="I177" s="113"/>
      <c r="J177" s="113"/>
      <c r="K177" s="113"/>
      <c r="L177" s="113"/>
      <c r="M177" s="113"/>
      <c r="N177" s="41"/>
      <c r="O177" s="42" t="s">
        <v>0</v>
      </c>
      <c r="P177" s="32" t="s">
        <v>180</v>
      </c>
      <c r="Q177" s="113" t="s">
        <v>91</v>
      </c>
      <c r="R177" s="113"/>
      <c r="S177" s="113"/>
      <c r="T177" s="113"/>
      <c r="U177" s="113"/>
      <c r="V177" s="113"/>
      <c r="W177" s="113"/>
      <c r="X177" s="36"/>
      <c r="Y177" s="36"/>
      <c r="Z177" s="8" t="s">
        <v>5</v>
      </c>
      <c r="AA177" s="30" t="s">
        <v>180</v>
      </c>
      <c r="AB177" s="113" t="s">
        <v>117</v>
      </c>
      <c r="AC177" s="113"/>
      <c r="AD177" s="113"/>
      <c r="AE177" s="113"/>
      <c r="AF177" s="113"/>
      <c r="AG177" s="113"/>
      <c r="AH177" s="113"/>
      <c r="AI177" s="41"/>
      <c r="AJ177" s="41"/>
      <c r="AK177" s="41"/>
      <c r="AL177" s="41"/>
      <c r="AM177" s="41"/>
      <c r="AN177" s="41"/>
      <c r="AO177" s="41"/>
      <c r="AP177" s="41"/>
      <c r="AQ177" s="36"/>
      <c r="AR177" s="27"/>
      <c r="AS177" s="27"/>
      <c r="AT177" s="30"/>
      <c r="AU177" s="30"/>
      <c r="AV177" s="31"/>
      <c r="AW177" s="31"/>
      <c r="AX177" s="31"/>
      <c r="AY177" s="31"/>
      <c r="AZ177" s="41"/>
      <c r="BA177" s="31"/>
      <c r="BB177" s="41"/>
      <c r="BC177" s="43"/>
      <c r="BD177" s="44"/>
      <c r="BE177" s="39"/>
    </row>
    <row r="178" spans="1:66" ht="18.75">
      <c r="A178" s="26"/>
      <c r="B178" s="27"/>
      <c r="C178" s="45"/>
      <c r="D178" s="3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7"/>
      <c r="BM178" s="38"/>
      <c r="BN178" s="39"/>
    </row>
    <row r="179" spans="1:66" ht="18.75" customHeight="1">
      <c r="A179" s="13"/>
      <c r="B179" s="117" t="s">
        <v>259</v>
      </c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39"/>
      <c r="BN179" s="39"/>
    </row>
    <row r="180" spans="1:66" ht="18.75" customHeight="1">
      <c r="A180" s="13"/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39"/>
      <c r="BN180" s="39"/>
    </row>
    <row r="181" spans="1:66" ht="18.75" customHeight="1">
      <c r="A181" s="13"/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39"/>
      <c r="BN181" s="39"/>
    </row>
    <row r="182" spans="1:66" ht="18.75" customHeight="1">
      <c r="A182" s="13"/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39"/>
      <c r="BN182" s="39"/>
    </row>
    <row r="183" spans="1:66" ht="20.25">
      <c r="A183" s="13"/>
      <c r="B183" s="36"/>
      <c r="C183" s="45"/>
      <c r="D183" s="48"/>
      <c r="E183" s="39"/>
      <c r="F183" s="39"/>
      <c r="G183" s="39"/>
      <c r="H183" s="39"/>
      <c r="I183" s="39"/>
      <c r="J183" s="39"/>
      <c r="K183" s="39"/>
      <c r="L183" s="47"/>
      <c r="M183" s="47"/>
      <c r="N183" s="47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</row>
    <row r="184" spans="1:66" ht="20.25">
      <c r="A184" s="13"/>
      <c r="B184" s="36"/>
      <c r="C184" s="45"/>
      <c r="D184" s="48"/>
      <c r="E184" s="39"/>
      <c r="F184" s="39"/>
      <c r="G184" s="39"/>
      <c r="H184" s="39"/>
      <c r="I184" s="39"/>
      <c r="J184" s="39"/>
      <c r="K184" s="39"/>
      <c r="L184" s="47"/>
      <c r="M184" s="47"/>
      <c r="N184" s="47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50"/>
      <c r="BG184" s="50"/>
      <c r="BH184" s="50"/>
      <c r="BI184" s="50"/>
      <c r="BJ184" s="50"/>
      <c r="BK184" s="50"/>
      <c r="BL184" s="51"/>
      <c r="BM184" s="52"/>
      <c r="BN184" s="39"/>
    </row>
    <row r="185" spans="1:66" ht="18">
      <c r="A185" s="47"/>
      <c r="B185" s="37"/>
      <c r="C185" s="53"/>
      <c r="D185" s="48"/>
      <c r="E185" s="39"/>
      <c r="F185" s="39"/>
      <c r="G185" s="39"/>
      <c r="H185" s="39"/>
      <c r="I185" s="39"/>
      <c r="J185" s="39"/>
      <c r="K185" s="39"/>
      <c r="L185" s="47"/>
      <c r="M185" s="47"/>
      <c r="N185" s="47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47"/>
      <c r="BE185" s="47"/>
      <c r="BF185" s="47"/>
      <c r="BG185" s="47"/>
      <c r="BH185" s="47"/>
      <c r="BI185" s="47"/>
      <c r="BJ185" s="47"/>
      <c r="BK185" s="47"/>
      <c r="BL185" s="47"/>
      <c r="BM185" s="39"/>
      <c r="BN185" s="39"/>
    </row>
    <row r="186" spans="1:66" ht="18">
      <c r="A186" s="47"/>
      <c r="B186" s="37"/>
      <c r="C186" s="53"/>
      <c r="D186" s="48"/>
      <c r="E186" s="39"/>
      <c r="F186" s="39"/>
      <c r="G186" s="39"/>
      <c r="H186" s="39"/>
      <c r="I186" s="39"/>
      <c r="J186" s="39"/>
      <c r="K186" s="39"/>
      <c r="L186" s="47"/>
      <c r="M186" s="47"/>
      <c r="N186" s="47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47"/>
      <c r="BE186" s="47"/>
      <c r="BF186" s="47"/>
      <c r="BG186" s="47"/>
      <c r="BH186" s="47"/>
      <c r="BI186" s="47"/>
      <c r="BJ186" s="47"/>
      <c r="BK186" s="47"/>
      <c r="BL186" s="47"/>
      <c r="BM186" s="39"/>
      <c r="BN186" s="39"/>
    </row>
    <row r="187" spans="1:66" ht="18">
      <c r="A187" s="47"/>
      <c r="B187" s="37"/>
      <c r="C187" s="53"/>
      <c r="D187" s="48"/>
      <c r="E187" s="39"/>
      <c r="F187" s="39"/>
      <c r="G187" s="39"/>
      <c r="H187" s="39"/>
      <c r="I187" s="39"/>
      <c r="J187" s="39"/>
      <c r="K187" s="39"/>
      <c r="L187" s="47"/>
      <c r="M187" s="47"/>
      <c r="N187" s="47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47"/>
      <c r="BE187" s="47"/>
      <c r="BF187" s="47"/>
      <c r="BG187" s="47"/>
      <c r="BH187" s="47"/>
      <c r="BI187" s="47"/>
      <c r="BJ187" s="47"/>
      <c r="BK187" s="47"/>
      <c r="BL187" s="47"/>
      <c r="BM187" s="39"/>
      <c r="BN187" s="39"/>
    </row>
    <row r="188" spans="1:66" ht="18">
      <c r="A188" s="47"/>
      <c r="B188" s="37"/>
      <c r="C188" s="53"/>
      <c r="D188" s="48"/>
      <c r="E188" s="39"/>
      <c r="F188" s="39"/>
      <c r="G188" s="39"/>
      <c r="H188" s="39"/>
      <c r="I188" s="39"/>
      <c r="J188" s="39"/>
      <c r="K188" s="39"/>
      <c r="L188" s="47"/>
      <c r="M188" s="47"/>
      <c r="N188" s="47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47"/>
      <c r="BE188" s="47"/>
      <c r="BF188" s="47"/>
      <c r="BG188" s="47"/>
      <c r="BH188" s="47"/>
      <c r="BI188" s="47"/>
      <c r="BJ188" s="47"/>
      <c r="BK188" s="47"/>
      <c r="BL188" s="47"/>
      <c r="BM188" s="39"/>
      <c r="BN188" s="39"/>
    </row>
    <row r="189" spans="1:66" ht="18">
      <c r="A189" s="47"/>
      <c r="B189" s="37"/>
      <c r="C189" s="53"/>
      <c r="D189" s="48"/>
      <c r="E189" s="39"/>
      <c r="F189" s="39"/>
      <c r="G189" s="39"/>
      <c r="H189" s="39"/>
      <c r="I189" s="39"/>
      <c r="J189" s="39"/>
      <c r="K189" s="39"/>
      <c r="L189" s="47"/>
      <c r="M189" s="47"/>
      <c r="N189" s="47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47"/>
      <c r="BE189" s="47"/>
      <c r="BF189" s="47"/>
      <c r="BG189" s="47"/>
      <c r="BH189" s="47"/>
      <c r="BI189" s="47"/>
      <c r="BJ189" s="47"/>
      <c r="BK189" s="47"/>
      <c r="BL189" s="47"/>
      <c r="BM189" s="39"/>
      <c r="BN189" s="39"/>
    </row>
    <row r="190" spans="1:66" ht="18">
      <c r="A190" s="47"/>
      <c r="B190" s="37"/>
      <c r="C190" s="53"/>
      <c r="D190" s="48"/>
      <c r="E190" s="39"/>
      <c r="F190" s="39"/>
      <c r="G190" s="39"/>
      <c r="H190" s="39"/>
      <c r="I190" s="39"/>
      <c r="J190" s="39"/>
      <c r="K190" s="39"/>
      <c r="L190" s="47"/>
      <c r="M190" s="47"/>
      <c r="N190" s="47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47"/>
      <c r="BE190" s="47"/>
      <c r="BF190" s="47"/>
      <c r="BG190" s="47"/>
      <c r="BH190" s="47"/>
      <c r="BI190" s="47"/>
      <c r="BJ190" s="47"/>
      <c r="BK190" s="47"/>
      <c r="BL190" s="47"/>
      <c r="BM190" s="39"/>
      <c r="BN190" s="39"/>
    </row>
    <row r="191" spans="1:66" ht="18">
      <c r="A191" s="39"/>
      <c r="B191" s="54"/>
      <c r="C191" s="55"/>
      <c r="D191" s="48"/>
      <c r="E191" s="39"/>
      <c r="F191" s="39"/>
      <c r="G191" s="39"/>
      <c r="H191" s="39"/>
      <c r="I191" s="39"/>
      <c r="J191" s="39"/>
      <c r="K191" s="39"/>
      <c r="L191" s="47"/>
      <c r="M191" s="47"/>
      <c r="N191" s="47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</row>
    <row r="192" spans="1:66" ht="18">
      <c r="A192" s="39"/>
      <c r="B192" s="54"/>
      <c r="C192" s="55"/>
      <c r="D192" s="48"/>
      <c r="E192" s="39"/>
      <c r="F192" s="39"/>
      <c r="G192" s="39"/>
      <c r="H192" s="39"/>
      <c r="I192" s="39"/>
      <c r="J192" s="39"/>
      <c r="K192" s="39"/>
      <c r="L192" s="47"/>
      <c r="M192" s="47"/>
      <c r="N192" s="47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</row>
    <row r="193" spans="1:66" ht="18">
      <c r="A193" s="39"/>
      <c r="B193" s="54"/>
      <c r="C193" s="55"/>
      <c r="D193" s="48"/>
      <c r="E193" s="39"/>
      <c r="F193" s="39"/>
      <c r="G193" s="39"/>
      <c r="H193" s="39"/>
      <c r="I193" s="39"/>
      <c r="J193" s="39"/>
      <c r="K193" s="39"/>
      <c r="L193" s="47"/>
      <c r="M193" s="47"/>
      <c r="N193" s="47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</row>
    <row r="194" spans="1:66" ht="18">
      <c r="A194" s="39"/>
      <c r="B194" s="54"/>
      <c r="C194" s="55"/>
      <c r="D194" s="48"/>
      <c r="E194" s="39"/>
      <c r="F194" s="39"/>
      <c r="G194" s="39"/>
      <c r="H194" s="39"/>
      <c r="I194" s="39"/>
      <c r="J194" s="39"/>
      <c r="K194" s="39"/>
      <c r="L194" s="47"/>
      <c r="M194" s="47"/>
      <c r="N194" s="47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</row>
    <row r="195" spans="1:66" ht="18">
      <c r="A195" s="39"/>
      <c r="B195" s="54"/>
      <c r="C195" s="55"/>
      <c r="D195" s="48"/>
      <c r="E195" s="39"/>
      <c r="F195" s="39"/>
      <c r="G195" s="39"/>
      <c r="H195" s="39"/>
      <c r="I195" s="39"/>
      <c r="J195" s="39"/>
      <c r="K195" s="39"/>
      <c r="L195" s="47"/>
      <c r="M195" s="47"/>
      <c r="N195" s="47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</row>
    <row r="196" spans="1:66" ht="18">
      <c r="A196" s="39"/>
      <c r="B196" s="54"/>
      <c r="C196" s="55"/>
      <c r="D196" s="56"/>
      <c r="E196" s="39"/>
      <c r="F196" s="39"/>
      <c r="G196" s="39"/>
      <c r="H196" s="39"/>
      <c r="I196" s="39"/>
      <c r="J196" s="39"/>
      <c r="K196" s="39"/>
      <c r="L196" s="47"/>
      <c r="M196" s="47"/>
      <c r="N196" s="47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</row>
    <row r="197" spans="1:66" ht="18">
      <c r="A197" s="39"/>
      <c r="B197" s="54"/>
      <c r="C197" s="55"/>
      <c r="D197" s="56"/>
      <c r="E197" s="39"/>
      <c r="F197" s="39"/>
      <c r="G197" s="39"/>
      <c r="H197" s="39"/>
      <c r="I197" s="39"/>
      <c r="J197" s="39"/>
      <c r="K197" s="39"/>
      <c r="L197" s="47"/>
      <c r="M197" s="47"/>
      <c r="N197" s="47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</row>
    <row r="198" spans="1:66" ht="18">
      <c r="A198" s="39"/>
      <c r="B198" s="54"/>
      <c r="C198" s="55"/>
      <c r="D198" s="56"/>
      <c r="E198" s="39"/>
      <c r="F198" s="39"/>
      <c r="G198" s="39"/>
      <c r="H198" s="39"/>
      <c r="I198" s="39"/>
      <c r="J198" s="39"/>
      <c r="K198" s="39"/>
      <c r="L198" s="47"/>
      <c r="M198" s="47"/>
      <c r="N198" s="47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</row>
    <row r="199" spans="1:66" ht="18">
      <c r="A199" s="39"/>
      <c r="B199" s="54"/>
      <c r="C199" s="55"/>
      <c r="D199" s="56"/>
      <c r="E199" s="39"/>
      <c r="F199" s="39"/>
      <c r="G199" s="39"/>
      <c r="H199" s="39"/>
      <c r="I199" s="39"/>
      <c r="J199" s="39"/>
      <c r="K199" s="39"/>
      <c r="L199" s="47"/>
      <c r="M199" s="47"/>
      <c r="N199" s="47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</row>
    <row r="200" spans="1:66" ht="18.75">
      <c r="A200" s="39"/>
      <c r="B200" s="54"/>
      <c r="C200" s="55"/>
      <c r="D200" s="56"/>
      <c r="E200" s="57"/>
      <c r="F200" s="57"/>
      <c r="G200" s="57"/>
      <c r="H200" s="57"/>
      <c r="I200" s="57"/>
      <c r="J200" s="57"/>
      <c r="K200" s="57"/>
      <c r="L200" s="57"/>
      <c r="M200" s="57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</row>
    <row r="201" spans="1:66" ht="18.75">
      <c r="A201" s="39"/>
      <c r="B201" s="54"/>
      <c r="C201" s="55"/>
      <c r="D201" s="35"/>
      <c r="E201" s="58" t="s">
        <v>199</v>
      </c>
      <c r="F201" s="30"/>
      <c r="G201" s="30"/>
      <c r="H201" s="31"/>
      <c r="I201" s="31"/>
      <c r="J201" s="31"/>
      <c r="K201" s="31"/>
      <c r="L201" s="31"/>
      <c r="M201" s="31"/>
      <c r="N201" s="31"/>
      <c r="O201" s="36"/>
      <c r="P201" s="30"/>
      <c r="Q201" s="30"/>
      <c r="R201" s="31"/>
      <c r="S201" s="31"/>
      <c r="T201" s="31"/>
      <c r="U201" s="31"/>
      <c r="V201" s="31"/>
      <c r="W201" s="31"/>
      <c r="X201" s="31"/>
      <c r="Y201" s="30"/>
      <c r="Z201" s="30"/>
      <c r="AA201" s="31"/>
      <c r="AB201" s="31"/>
      <c r="AC201" s="31"/>
      <c r="AD201" s="31"/>
      <c r="AE201" s="31"/>
      <c r="AF201" s="31"/>
      <c r="AG201" s="31"/>
      <c r="AH201" s="36"/>
      <c r="AI201" s="27"/>
      <c r="AJ201" s="30"/>
      <c r="AK201" s="31"/>
      <c r="AL201" s="31"/>
      <c r="AM201" s="31"/>
      <c r="AN201" s="31"/>
      <c r="AO201" s="31"/>
      <c r="AP201" s="31"/>
      <c r="AQ201" s="31"/>
      <c r="AR201" s="31"/>
      <c r="AS201" s="31"/>
      <c r="AT201" s="13"/>
      <c r="AU201" s="13"/>
      <c r="AV201" s="13"/>
      <c r="AW201" s="13"/>
      <c r="AX201" s="13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</row>
    <row r="202" spans="1:66" ht="18.75">
      <c r="A202" s="39"/>
      <c r="B202" s="54"/>
      <c r="C202" s="55"/>
      <c r="D202" s="35"/>
      <c r="E202" s="59"/>
      <c r="F202" s="30"/>
      <c r="G202" s="30"/>
      <c r="H202" s="30"/>
      <c r="I202" s="31"/>
      <c r="J202" s="31"/>
      <c r="K202" s="31"/>
      <c r="L202" s="31"/>
      <c r="M202" s="31"/>
      <c r="N202" s="31"/>
      <c r="O202" s="31"/>
      <c r="P202" s="31"/>
      <c r="Q202" s="31"/>
      <c r="R202" s="41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0"/>
      <c r="AD202" s="30"/>
      <c r="AE202" s="31"/>
      <c r="AF202" s="31"/>
      <c r="AG202" s="31"/>
      <c r="AH202" s="31"/>
      <c r="AI202" s="31"/>
      <c r="AJ202" s="31"/>
      <c r="AK202" s="31"/>
      <c r="AL202" s="41"/>
      <c r="AM202" s="30"/>
      <c r="AN202" s="30"/>
      <c r="AO202" s="31"/>
      <c r="AP202" s="31"/>
      <c r="AQ202" s="31"/>
      <c r="AR202" s="31"/>
      <c r="AS202" s="31"/>
      <c r="AT202" s="13"/>
      <c r="AU202" s="13"/>
      <c r="AV202" s="13"/>
      <c r="AW202" s="13"/>
      <c r="AX202" s="13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</row>
    <row r="203" spans="1:49" ht="18">
      <c r="A203" s="39"/>
      <c r="B203" s="54"/>
      <c r="C203" s="55"/>
      <c r="D203" s="60"/>
      <c r="E203" s="116">
        <v>44118</v>
      </c>
      <c r="F203" s="116"/>
      <c r="G203" s="116"/>
      <c r="H203" s="116"/>
      <c r="I203" s="116"/>
      <c r="J203" s="114" t="s">
        <v>185</v>
      </c>
      <c r="K203" s="114"/>
      <c r="L203" s="114"/>
      <c r="M203" s="114"/>
      <c r="N203" s="114"/>
      <c r="O203" s="115" t="s">
        <v>184</v>
      </c>
      <c r="P203" s="115"/>
      <c r="Q203" s="115"/>
      <c r="R203" s="115"/>
      <c r="S203" s="115"/>
      <c r="T203" s="115"/>
      <c r="U203" s="115"/>
      <c r="V203"/>
      <c r="W203"/>
      <c r="X203"/>
      <c r="Y203"/>
      <c r="Z203"/>
      <c r="AA203"/>
      <c r="AB203"/>
      <c r="AC203"/>
      <c r="AD203"/>
      <c r="AE203" s="13"/>
      <c r="AF203" s="13"/>
      <c r="AG203" s="13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</row>
    <row r="204" spans="1:49" ht="20.25">
      <c r="A204" s="39"/>
      <c r="B204" s="54"/>
      <c r="C204" s="55"/>
      <c r="D204" s="61"/>
      <c r="E204" s="116">
        <v>44190</v>
      </c>
      <c r="F204" s="116"/>
      <c r="G204" s="116"/>
      <c r="H204" s="116"/>
      <c r="I204" s="116"/>
      <c r="J204" s="125" t="s">
        <v>200</v>
      </c>
      <c r="K204" s="125"/>
      <c r="L204" s="125"/>
      <c r="M204" s="125"/>
      <c r="N204" s="125"/>
      <c r="O204" s="115" t="s">
        <v>186</v>
      </c>
      <c r="P204" s="115"/>
      <c r="Q204" s="115"/>
      <c r="R204" s="115"/>
      <c r="S204" s="115"/>
      <c r="T204" s="115"/>
      <c r="U204" s="115"/>
      <c r="V204"/>
      <c r="W204"/>
      <c r="X204"/>
      <c r="Y204"/>
      <c r="Z204"/>
      <c r="AA204"/>
      <c r="AB204"/>
      <c r="AC204"/>
      <c r="AD204"/>
      <c r="AE204" s="62"/>
      <c r="AF204" s="26"/>
      <c r="AG204" s="26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</row>
    <row r="205" spans="1:49" ht="20.25">
      <c r="A205" s="39"/>
      <c r="B205" s="54"/>
      <c r="C205" s="55"/>
      <c r="D205" s="63"/>
      <c r="E205" s="116">
        <v>44197</v>
      </c>
      <c r="F205" s="116"/>
      <c r="G205" s="116"/>
      <c r="H205" s="116"/>
      <c r="I205" s="116"/>
      <c r="J205" s="125" t="s">
        <v>200</v>
      </c>
      <c r="K205" s="125"/>
      <c r="L205" s="125"/>
      <c r="M205" s="125"/>
      <c r="N205" s="125"/>
      <c r="O205" s="115" t="s">
        <v>187</v>
      </c>
      <c r="P205" s="115"/>
      <c r="Q205" s="115"/>
      <c r="R205" s="115"/>
      <c r="S205" s="115"/>
      <c r="T205" s="115"/>
      <c r="U205" s="115"/>
      <c r="V205"/>
      <c r="W205"/>
      <c r="X205"/>
      <c r="Y205"/>
      <c r="Z205"/>
      <c r="AA205"/>
      <c r="AB205"/>
      <c r="AC205"/>
      <c r="AD205"/>
      <c r="AE205" s="49"/>
      <c r="AF205" s="49"/>
      <c r="AG205" s="4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</row>
    <row r="206" spans="1:49" ht="18">
      <c r="A206" s="39"/>
      <c r="B206" s="54"/>
      <c r="C206" s="55"/>
      <c r="D206" s="64"/>
      <c r="E206" s="116">
        <v>44203</v>
      </c>
      <c r="F206" s="116"/>
      <c r="G206" s="116"/>
      <c r="H206" s="116"/>
      <c r="I206" s="116"/>
      <c r="J206" s="125" t="s">
        <v>201</v>
      </c>
      <c r="K206" s="125"/>
      <c r="L206" s="125"/>
      <c r="M206" s="125"/>
      <c r="N206" s="125"/>
      <c r="O206" s="115" t="s">
        <v>186</v>
      </c>
      <c r="P206" s="115"/>
      <c r="Q206" s="115"/>
      <c r="R206" s="115"/>
      <c r="S206" s="115"/>
      <c r="T206" s="115"/>
      <c r="U206" s="115"/>
      <c r="V206"/>
      <c r="W206"/>
      <c r="X206"/>
      <c r="Y206"/>
      <c r="Z206"/>
      <c r="AA206"/>
      <c r="AB206"/>
      <c r="AC206"/>
      <c r="AD206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</row>
    <row r="207" spans="1:49" ht="18.75">
      <c r="A207" s="39"/>
      <c r="B207" s="54"/>
      <c r="C207" s="55"/>
      <c r="D207" s="64"/>
      <c r="E207" s="116">
        <v>44263</v>
      </c>
      <c r="F207" s="116"/>
      <c r="G207" s="116"/>
      <c r="H207" s="116"/>
      <c r="I207" s="116"/>
      <c r="J207" s="125" t="s">
        <v>183</v>
      </c>
      <c r="K207" s="125"/>
      <c r="L207" s="125"/>
      <c r="M207" s="125"/>
      <c r="N207" s="125"/>
      <c r="O207" s="138" t="s">
        <v>190</v>
      </c>
      <c r="P207" s="138"/>
      <c r="Q207" s="138"/>
      <c r="R207" s="138"/>
      <c r="S207" s="138"/>
      <c r="T207" s="138"/>
      <c r="U207" s="138"/>
      <c r="V207"/>
      <c r="W207"/>
      <c r="X207" s="36"/>
      <c r="Y207" s="36"/>
      <c r="Z207" s="13"/>
      <c r="AA207" s="13"/>
      <c r="AB207" s="13"/>
      <c r="AC207" s="13"/>
      <c r="AD207" s="65"/>
      <c r="AE207" s="47"/>
      <c r="AF207" s="47"/>
      <c r="AG207" s="47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</row>
    <row r="208" spans="1:49" ht="18">
      <c r="A208" s="39"/>
      <c r="B208" s="54"/>
      <c r="C208" s="55"/>
      <c r="D208" s="64"/>
      <c r="E208" s="116">
        <v>44317</v>
      </c>
      <c r="F208" s="116"/>
      <c r="G208" s="116"/>
      <c r="H208" s="116"/>
      <c r="I208" s="116"/>
      <c r="J208" s="125" t="s">
        <v>192</v>
      </c>
      <c r="K208" s="125"/>
      <c r="L208" s="125"/>
      <c r="M208" s="125"/>
      <c r="N208" s="125"/>
      <c r="O208" s="115" t="s">
        <v>191</v>
      </c>
      <c r="P208" s="115"/>
      <c r="Q208" s="115"/>
      <c r="R208" s="115"/>
      <c r="S208" s="115"/>
      <c r="T208" s="115"/>
      <c r="U208" s="115"/>
      <c r="V208"/>
      <c r="W208"/>
      <c r="X208"/>
      <c r="Y208"/>
      <c r="Z208"/>
      <c r="AA208"/>
      <c r="AB208"/>
      <c r="AC208"/>
      <c r="AD208"/>
      <c r="AE208" s="47"/>
      <c r="AF208" s="47"/>
      <c r="AG208" s="47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</row>
    <row r="209" spans="1:49" ht="18">
      <c r="A209" s="39"/>
      <c r="B209" s="54"/>
      <c r="C209" s="55"/>
      <c r="D209" s="64"/>
      <c r="E209" s="135" t="s">
        <v>204</v>
      </c>
      <c r="F209" s="136"/>
      <c r="G209" s="136"/>
      <c r="H209" s="136"/>
      <c r="I209" s="137"/>
      <c r="J209" s="135" t="s">
        <v>205</v>
      </c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7"/>
      <c r="V209"/>
      <c r="W209"/>
      <c r="X209"/>
      <c r="Y209"/>
      <c r="Z209"/>
      <c r="AA209"/>
      <c r="AB209"/>
      <c r="AC209"/>
      <c r="AD209"/>
      <c r="AE209" s="47"/>
      <c r="AF209" s="47"/>
      <c r="AG209" s="47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</row>
    <row r="210" spans="1:66" ht="18">
      <c r="A210" s="39"/>
      <c r="B210" s="54"/>
      <c r="C210" s="55"/>
      <c r="D210" s="64"/>
      <c r="E210" s="122">
        <v>44318</v>
      </c>
      <c r="F210" s="123"/>
      <c r="G210" s="123"/>
      <c r="H210" s="123"/>
      <c r="I210" s="124"/>
      <c r="J210" s="126" t="s">
        <v>189</v>
      </c>
      <c r="K210" s="127"/>
      <c r="L210" s="127"/>
      <c r="M210" s="127"/>
      <c r="N210" s="128"/>
      <c r="O210" s="129" t="s">
        <v>202</v>
      </c>
      <c r="P210" s="130"/>
      <c r="Q210" s="130"/>
      <c r="R210" s="130"/>
      <c r="S210" s="130"/>
      <c r="T210" s="130"/>
      <c r="U210" s="131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 s="47"/>
      <c r="AU210" s="47"/>
      <c r="AV210" s="47"/>
      <c r="AW210" s="47"/>
      <c r="AX210" s="47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</row>
    <row r="211" spans="1:66" ht="18">
      <c r="A211" s="39"/>
      <c r="B211" s="54"/>
      <c r="C211" s="55"/>
      <c r="D211" s="66"/>
      <c r="E211" s="135" t="s">
        <v>203</v>
      </c>
      <c r="F211" s="136"/>
      <c r="G211" s="136"/>
      <c r="H211" s="136"/>
      <c r="I211" s="137"/>
      <c r="J211" s="135" t="s">
        <v>206</v>
      </c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7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 s="47"/>
      <c r="AU211" s="47"/>
      <c r="AV211" s="47"/>
      <c r="AW211" s="47"/>
      <c r="AX211" s="47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</row>
    <row r="212" spans="1:66" ht="18">
      <c r="A212" s="39"/>
      <c r="B212" s="54"/>
      <c r="C212" s="55"/>
      <c r="D212" s="66"/>
      <c r="E212" s="116">
        <v>44325</v>
      </c>
      <c r="F212" s="116"/>
      <c r="G212" s="116"/>
      <c r="H212" s="116"/>
      <c r="I212" s="116"/>
      <c r="J212" s="125" t="s">
        <v>189</v>
      </c>
      <c r="K212" s="134"/>
      <c r="L212" s="134"/>
      <c r="M212" s="134"/>
      <c r="N212" s="134"/>
      <c r="O212" s="115" t="s">
        <v>193</v>
      </c>
      <c r="P212" s="115"/>
      <c r="Q212" s="115"/>
      <c r="R212" s="115"/>
      <c r="S212" s="115"/>
      <c r="T212" s="115"/>
      <c r="U212" s="115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 s="47"/>
      <c r="AU212" s="47"/>
      <c r="AV212" s="47"/>
      <c r="AW212" s="47"/>
      <c r="AX212" s="47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</row>
    <row r="213" spans="1:66" ht="18">
      <c r="A213" s="39"/>
      <c r="B213" s="54"/>
      <c r="C213" s="55"/>
      <c r="D213" s="66"/>
      <c r="E213" s="135" t="s">
        <v>207</v>
      </c>
      <c r="F213" s="136"/>
      <c r="G213" s="136"/>
      <c r="H213" s="136"/>
      <c r="I213" s="137"/>
      <c r="J213" s="135" t="s">
        <v>208</v>
      </c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7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</row>
    <row r="214" spans="1:66" ht="18">
      <c r="A214" s="39"/>
      <c r="B214" s="54"/>
      <c r="C214" s="55"/>
      <c r="D214" s="66"/>
      <c r="E214" s="116">
        <v>44367</v>
      </c>
      <c r="F214" s="116"/>
      <c r="G214" s="116"/>
      <c r="H214" s="116"/>
      <c r="I214" s="116"/>
      <c r="J214" s="125" t="s">
        <v>189</v>
      </c>
      <c r="K214" s="134"/>
      <c r="L214" s="134"/>
      <c r="M214" s="134"/>
      <c r="N214" s="134"/>
      <c r="O214" s="115" t="s">
        <v>194</v>
      </c>
      <c r="P214" s="115"/>
      <c r="Q214" s="115"/>
      <c r="R214" s="115"/>
      <c r="S214" s="115"/>
      <c r="T214" s="115"/>
      <c r="U214" s="115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</row>
    <row r="215" spans="1:66" ht="18">
      <c r="A215" s="39"/>
      <c r="B215" s="54"/>
      <c r="C215" s="55"/>
      <c r="D215" s="66"/>
      <c r="E215" s="135" t="s">
        <v>209</v>
      </c>
      <c r="F215" s="136"/>
      <c r="G215" s="136"/>
      <c r="H215" s="136"/>
      <c r="I215" s="137"/>
      <c r="J215" s="135" t="s">
        <v>210</v>
      </c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7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</row>
    <row r="216" spans="1:66" ht="18">
      <c r="A216" s="39"/>
      <c r="B216" s="54"/>
      <c r="C216" s="55"/>
      <c r="D216" s="66"/>
      <c r="E216" s="116">
        <v>44375</v>
      </c>
      <c r="F216" s="116"/>
      <c r="G216" s="116"/>
      <c r="H216" s="116"/>
      <c r="I216" s="116"/>
      <c r="J216" s="125" t="s">
        <v>183</v>
      </c>
      <c r="K216" s="134"/>
      <c r="L216" s="134"/>
      <c r="M216" s="134"/>
      <c r="N216" s="134"/>
      <c r="O216" s="115" t="s">
        <v>195</v>
      </c>
      <c r="P216" s="115"/>
      <c r="Q216" s="115"/>
      <c r="R216" s="115"/>
      <c r="S216" s="115"/>
      <c r="T216" s="115"/>
      <c r="U216" s="115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</row>
    <row r="217" spans="1:66" ht="18">
      <c r="A217" s="39"/>
      <c r="B217" s="54"/>
      <c r="C217" s="55"/>
      <c r="D217" s="66"/>
      <c r="E217" s="116">
        <v>44432</v>
      </c>
      <c r="F217" s="116"/>
      <c r="G217" s="116"/>
      <c r="H217" s="116"/>
      <c r="I217" s="116"/>
      <c r="J217" s="125" t="s">
        <v>188</v>
      </c>
      <c r="K217" s="134"/>
      <c r="L217" s="134"/>
      <c r="M217" s="134"/>
      <c r="N217" s="134"/>
      <c r="O217" s="138" t="s">
        <v>196</v>
      </c>
      <c r="P217" s="138"/>
      <c r="Q217" s="138"/>
      <c r="R217" s="138"/>
      <c r="S217" s="138"/>
      <c r="T217" s="138"/>
      <c r="U217" s="138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</row>
    <row r="218" spans="1:66" ht="18">
      <c r="A218" s="39"/>
      <c r="B218" s="54"/>
      <c r="C218" s="55"/>
      <c r="D218" s="66"/>
      <c r="E218" s="39"/>
      <c r="F218" s="39"/>
      <c r="G218" s="47"/>
      <c r="H218" s="47"/>
      <c r="I218" s="47"/>
      <c r="J218" s="47"/>
      <c r="K218" s="47"/>
      <c r="L218" s="47"/>
      <c r="M218" s="47"/>
      <c r="N218" s="47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13"/>
      <c r="AZ218" s="13"/>
      <c r="BA218" s="13"/>
      <c r="BB218" s="13"/>
      <c r="BC218" s="13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</row>
    <row r="219" spans="1:66" ht="18">
      <c r="A219" s="39"/>
      <c r="B219" s="54"/>
      <c r="C219" s="55"/>
      <c r="D219" s="66"/>
      <c r="E219" s="39"/>
      <c r="F219" s="39"/>
      <c r="G219" s="39"/>
      <c r="H219" s="39"/>
      <c r="I219" s="39"/>
      <c r="J219" s="39"/>
      <c r="K219" s="39"/>
      <c r="L219" s="47"/>
      <c r="M219" s="47"/>
      <c r="N219" s="47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13"/>
      <c r="AZ219" s="13"/>
      <c r="BA219" s="13"/>
      <c r="BB219" s="13"/>
      <c r="BC219" s="13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</row>
    <row r="220" spans="1:66" ht="18">
      <c r="A220" s="39"/>
      <c r="B220" s="54"/>
      <c r="C220" s="55"/>
      <c r="D220" s="66"/>
      <c r="E220" s="39"/>
      <c r="F220" s="39"/>
      <c r="G220" s="39"/>
      <c r="H220" s="39"/>
      <c r="I220" s="39"/>
      <c r="J220" s="39"/>
      <c r="K220" s="39"/>
      <c r="L220" s="47"/>
      <c r="M220" s="47"/>
      <c r="N220" s="47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13"/>
      <c r="AZ220" s="13"/>
      <c r="BA220" s="13"/>
      <c r="BB220" s="13"/>
      <c r="BC220" s="13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</row>
    <row r="221" spans="5:21" ht="15.75">
      <c r="E221" s="39"/>
      <c r="F221" s="39"/>
      <c r="G221" s="39"/>
      <c r="H221" s="39"/>
      <c r="I221" s="39"/>
      <c r="J221" s="39"/>
      <c r="K221" s="39"/>
      <c r="L221" s="47"/>
      <c r="M221" s="47"/>
      <c r="N221" s="47"/>
      <c r="O221" s="39"/>
      <c r="P221" s="39"/>
      <c r="Q221" s="39"/>
      <c r="R221" s="39"/>
      <c r="S221" s="39"/>
      <c r="T221" s="39"/>
      <c r="U221" s="39"/>
    </row>
  </sheetData>
  <sheetProtection/>
  <mergeCells count="178">
    <mergeCell ref="O212:U212"/>
    <mergeCell ref="O206:U206"/>
    <mergeCell ref="E207:I207"/>
    <mergeCell ref="J207:N207"/>
    <mergeCell ref="O207:U207"/>
    <mergeCell ref="E208:I208"/>
    <mergeCell ref="E215:I215"/>
    <mergeCell ref="J215:U215"/>
    <mergeCell ref="E216:I216"/>
    <mergeCell ref="J216:N216"/>
    <mergeCell ref="O216:U216"/>
    <mergeCell ref="G175:M175"/>
    <mergeCell ref="Q175:W175"/>
    <mergeCell ref="G177:M177"/>
    <mergeCell ref="E211:I211"/>
    <mergeCell ref="J211:U211"/>
    <mergeCell ref="E217:I217"/>
    <mergeCell ref="J217:N217"/>
    <mergeCell ref="O217:U217"/>
    <mergeCell ref="C15:C19"/>
    <mergeCell ref="C21:C23"/>
    <mergeCell ref="C25:C26"/>
    <mergeCell ref="C27:C29"/>
    <mergeCell ref="C36:C37"/>
    <mergeCell ref="C38:C40"/>
    <mergeCell ref="C42:C43"/>
    <mergeCell ref="O214:U214"/>
    <mergeCell ref="E209:I209"/>
    <mergeCell ref="J209:U209"/>
    <mergeCell ref="E213:I213"/>
    <mergeCell ref="J213:U213"/>
    <mergeCell ref="C56:C57"/>
    <mergeCell ref="C58:C60"/>
    <mergeCell ref="C152:C153"/>
    <mergeCell ref="C154:C155"/>
    <mergeCell ref="C156:C163"/>
    <mergeCell ref="C94:C97"/>
    <mergeCell ref="C66:C67"/>
    <mergeCell ref="C69:C71"/>
    <mergeCell ref="C73:C75"/>
    <mergeCell ref="E214:I214"/>
    <mergeCell ref="J214:N214"/>
    <mergeCell ref="C164:C165"/>
    <mergeCell ref="C167:C173"/>
    <mergeCell ref="E212:I212"/>
    <mergeCell ref="J212:N212"/>
    <mergeCell ref="A109:BL109"/>
    <mergeCell ref="A107:A108"/>
    <mergeCell ref="B107:B108"/>
    <mergeCell ref="A110:BL110"/>
    <mergeCell ref="B101:B106"/>
    <mergeCell ref="C78:C79"/>
    <mergeCell ref="C82:C83"/>
    <mergeCell ref="C84:C86"/>
    <mergeCell ref="C87:C88"/>
    <mergeCell ref="C89:C92"/>
    <mergeCell ref="E206:I206"/>
    <mergeCell ref="J206:N206"/>
    <mergeCell ref="C146:C147"/>
    <mergeCell ref="E204:I204"/>
    <mergeCell ref="J204:N204"/>
    <mergeCell ref="A151:BL151"/>
    <mergeCell ref="B166:B173"/>
    <mergeCell ref="A3:D3"/>
    <mergeCell ref="O204:U204"/>
    <mergeCell ref="E205:I205"/>
    <mergeCell ref="J205:N205"/>
    <mergeCell ref="O205:U205"/>
    <mergeCell ref="C125:C126"/>
    <mergeCell ref="C136:C137"/>
    <mergeCell ref="C140:C141"/>
    <mergeCell ref="C143:C145"/>
    <mergeCell ref="C101:C102"/>
    <mergeCell ref="G1:BD1"/>
    <mergeCell ref="G2:BD2"/>
    <mergeCell ref="AE7:AI8"/>
    <mergeCell ref="AJ7:AM8"/>
    <mergeCell ref="B7:B11"/>
    <mergeCell ref="E210:I210"/>
    <mergeCell ref="J208:N208"/>
    <mergeCell ref="O208:U208"/>
    <mergeCell ref="J210:N210"/>
    <mergeCell ref="O210:U210"/>
    <mergeCell ref="J203:N203"/>
    <mergeCell ref="O203:U203"/>
    <mergeCell ref="Q177:W177"/>
    <mergeCell ref="E203:I203"/>
    <mergeCell ref="B179:BL182"/>
    <mergeCell ref="A1:D2"/>
    <mergeCell ref="G3:BD3"/>
    <mergeCell ref="N7:R8"/>
    <mergeCell ref="S7:V8"/>
    <mergeCell ref="W7:Z8"/>
    <mergeCell ref="E13:BD13"/>
    <mergeCell ref="A12:D12"/>
    <mergeCell ref="A13:D13"/>
    <mergeCell ref="BE12:BL12"/>
    <mergeCell ref="BE13:BL13"/>
    <mergeCell ref="AB177:AH177"/>
    <mergeCell ref="C103:C104"/>
    <mergeCell ref="C112:C114"/>
    <mergeCell ref="C115:C117"/>
    <mergeCell ref="C119:C120"/>
    <mergeCell ref="A99:BL99"/>
    <mergeCell ref="A80:BL80"/>
    <mergeCell ref="BF8:BF11"/>
    <mergeCell ref="BG8:BG11"/>
    <mergeCell ref="BH8:BH11"/>
    <mergeCell ref="BI8:BI11"/>
    <mergeCell ref="BJ8:BJ11"/>
    <mergeCell ref="AA7:AD8"/>
    <mergeCell ref="A7:A11"/>
    <mergeCell ref="E12:BD12"/>
    <mergeCell ref="BE1:BL2"/>
    <mergeCell ref="BE3:BL5"/>
    <mergeCell ref="BK8:BK11"/>
    <mergeCell ref="BL8:BL11"/>
    <mergeCell ref="BE7:BL7"/>
    <mergeCell ref="AN7:AR8"/>
    <mergeCell ref="AS7:AV8"/>
    <mergeCell ref="AW7:AZ8"/>
    <mergeCell ref="BA7:BD8"/>
    <mergeCell ref="BE8:BE11"/>
    <mergeCell ref="A101:A106"/>
    <mergeCell ref="C7:C11"/>
    <mergeCell ref="D7:D11"/>
    <mergeCell ref="E7:I8"/>
    <mergeCell ref="J7:M8"/>
    <mergeCell ref="A63:BL63"/>
    <mergeCell ref="A45:BL45"/>
    <mergeCell ref="B47:B55"/>
    <mergeCell ref="B56:B60"/>
    <mergeCell ref="A61:A62"/>
    <mergeCell ref="A111:BL111"/>
    <mergeCell ref="A47:A60"/>
    <mergeCell ref="B65:B71"/>
    <mergeCell ref="B72:B75"/>
    <mergeCell ref="B76:B79"/>
    <mergeCell ref="C47:C48"/>
    <mergeCell ref="C49:C50"/>
    <mergeCell ref="C51:C52"/>
    <mergeCell ref="C53:C55"/>
    <mergeCell ref="A65:A75"/>
    <mergeCell ref="A76:A79"/>
    <mergeCell ref="A33:BL33"/>
    <mergeCell ref="A100:BL100"/>
    <mergeCell ref="A81:BL81"/>
    <mergeCell ref="A64:BL64"/>
    <mergeCell ref="A46:BL46"/>
    <mergeCell ref="A82:A97"/>
    <mergeCell ref="B82:B92"/>
    <mergeCell ref="B93:B97"/>
    <mergeCell ref="B61:B62"/>
    <mergeCell ref="A14:A26"/>
    <mergeCell ref="B14:B23"/>
    <mergeCell ref="B24:B26"/>
    <mergeCell ref="A27:A31"/>
    <mergeCell ref="B27:B31"/>
    <mergeCell ref="A34:A43"/>
    <mergeCell ref="B34:B40"/>
    <mergeCell ref="B41:B43"/>
    <mergeCell ref="A32:BL32"/>
    <mergeCell ref="A112:A122"/>
    <mergeCell ref="B112:B120"/>
    <mergeCell ref="B121:B122"/>
    <mergeCell ref="A140:A150"/>
    <mergeCell ref="B140:B148"/>
    <mergeCell ref="B149:B150"/>
    <mergeCell ref="A132:BL132"/>
    <mergeCell ref="A131:BL131"/>
    <mergeCell ref="A152:A173"/>
    <mergeCell ref="A123:A130"/>
    <mergeCell ref="B123:B128"/>
    <mergeCell ref="B129:B130"/>
    <mergeCell ref="A133:A139"/>
    <mergeCell ref="B133:B137"/>
    <mergeCell ref="B138:B139"/>
    <mergeCell ref="B152:B165"/>
  </mergeCells>
  <conditionalFormatting sqref="AJ61:BD61 E62:BD62 E34:BD44 E47:BD60 E65:BD69 E152:BD173 E82:BD98 E112:BD130 E133:BD150 E71:BD79 E101:BD108 E14:BD31">
    <cfRule type="cellIs" priority="49" dxfId="0" operator="equal" stopIfTrue="1">
      <formula>"А"</formula>
    </cfRule>
    <cfRule type="cellIs" priority="50" dxfId="0" operator="equal" stopIfTrue="1">
      <formula>"А"</formula>
    </cfRule>
    <cfRule type="cellIs" priority="51" dxfId="0" operator="equal" stopIfTrue="1">
      <formula>"А"</formula>
    </cfRule>
  </conditionalFormatting>
  <conditionalFormatting sqref="H61 K61 N61 Q61 W61:AB61 AD61:AE61">
    <cfRule type="cellIs" priority="46" dxfId="0" operator="equal" stopIfTrue="1">
      <formula>"А"</formula>
    </cfRule>
    <cfRule type="cellIs" priority="47" dxfId="0" operator="equal" stopIfTrue="1">
      <formula>"А"</formula>
    </cfRule>
    <cfRule type="cellIs" priority="48" dxfId="0" operator="equal" stopIfTrue="1">
      <formula>"А"</formula>
    </cfRule>
  </conditionalFormatting>
  <conditionalFormatting sqref="E175">
    <cfRule type="cellIs" priority="37" dxfId="0" operator="equal" stopIfTrue="1">
      <formula>"А"</formula>
    </cfRule>
    <cfRule type="cellIs" priority="38" dxfId="0" operator="equal" stopIfTrue="1">
      <formula>"А"</formula>
    </cfRule>
    <cfRule type="cellIs" priority="39" dxfId="0" operator="equal" stopIfTrue="1">
      <formula>"А"</formula>
    </cfRule>
  </conditionalFormatting>
  <conditionalFormatting sqref="C177">
    <cfRule type="cellIs" priority="40" dxfId="0" operator="equal" stopIfTrue="1">
      <formula>"А"</formula>
    </cfRule>
    <cfRule type="cellIs" priority="41" dxfId="0" operator="equal" stopIfTrue="1">
      <formula>"А"</formula>
    </cfRule>
    <cfRule type="cellIs" priority="42" dxfId="0" operator="equal" stopIfTrue="1">
      <formula>"А"</formula>
    </cfRule>
  </conditionalFormatting>
  <conditionalFormatting sqref="Z175">
    <cfRule type="cellIs" priority="34" dxfId="0" operator="equal" stopIfTrue="1">
      <formula>"А"</formula>
    </cfRule>
    <cfRule type="cellIs" priority="35" dxfId="0" operator="equal" stopIfTrue="1">
      <formula>"А"</formula>
    </cfRule>
    <cfRule type="cellIs" priority="36" dxfId="0" operator="equal" stopIfTrue="1">
      <formula>"А"</formula>
    </cfRule>
  </conditionalFormatting>
  <conditionalFormatting sqref="Z177">
    <cfRule type="cellIs" priority="31" dxfId="0" operator="equal" stopIfTrue="1">
      <formula>"А"</formula>
    </cfRule>
    <cfRule type="cellIs" priority="32" dxfId="0" operator="equal" stopIfTrue="1">
      <formula>"А"</formula>
    </cfRule>
    <cfRule type="cellIs" priority="33" dxfId="0" operator="equal" stopIfTrue="1">
      <formula>"А"</formula>
    </cfRule>
  </conditionalFormatting>
  <conditionalFormatting sqref="O175">
    <cfRule type="cellIs" priority="28" dxfId="0" operator="equal" stopIfTrue="1">
      <formula>"А"</formula>
    </cfRule>
    <cfRule type="cellIs" priority="29" dxfId="0" operator="equal" stopIfTrue="1">
      <formula>"А"</formula>
    </cfRule>
    <cfRule type="cellIs" priority="30" dxfId="0" operator="equal" stopIfTrue="1">
      <formula>"А"</formula>
    </cfRule>
  </conditionalFormatting>
  <conditionalFormatting sqref="E61:G61">
    <cfRule type="cellIs" priority="25" dxfId="0" operator="equal" stopIfTrue="1">
      <formula>"А"</formula>
    </cfRule>
    <cfRule type="cellIs" priority="26" dxfId="0" operator="equal" stopIfTrue="1">
      <formula>"А"</formula>
    </cfRule>
    <cfRule type="cellIs" priority="27" dxfId="0" operator="equal" stopIfTrue="1">
      <formula>"А"</formula>
    </cfRule>
  </conditionalFormatting>
  <conditionalFormatting sqref="I61:J61">
    <cfRule type="cellIs" priority="22" dxfId="0" operator="equal" stopIfTrue="1">
      <formula>"А"</formula>
    </cfRule>
    <cfRule type="cellIs" priority="23" dxfId="0" operator="equal" stopIfTrue="1">
      <formula>"А"</formula>
    </cfRule>
    <cfRule type="cellIs" priority="24" dxfId="0" operator="equal" stopIfTrue="1">
      <formula>"А"</formula>
    </cfRule>
  </conditionalFormatting>
  <conditionalFormatting sqref="L61:M61">
    <cfRule type="cellIs" priority="19" dxfId="0" operator="equal" stopIfTrue="1">
      <formula>"А"</formula>
    </cfRule>
    <cfRule type="cellIs" priority="20" dxfId="0" operator="equal" stopIfTrue="1">
      <formula>"А"</formula>
    </cfRule>
    <cfRule type="cellIs" priority="21" dxfId="0" operator="equal" stopIfTrue="1">
      <formula>"А"</formula>
    </cfRule>
  </conditionalFormatting>
  <conditionalFormatting sqref="O61:P61">
    <cfRule type="cellIs" priority="16" dxfId="0" operator="equal" stopIfTrue="1">
      <formula>"А"</formula>
    </cfRule>
    <cfRule type="cellIs" priority="17" dxfId="0" operator="equal" stopIfTrue="1">
      <formula>"А"</formula>
    </cfRule>
    <cfRule type="cellIs" priority="18" dxfId="0" operator="equal" stopIfTrue="1">
      <formula>"А"</formula>
    </cfRule>
  </conditionalFormatting>
  <conditionalFormatting sqref="R61:V61">
    <cfRule type="cellIs" priority="13" dxfId="0" operator="equal" stopIfTrue="1">
      <formula>"А"</formula>
    </cfRule>
    <cfRule type="cellIs" priority="14" dxfId="0" operator="equal" stopIfTrue="1">
      <formula>"А"</formula>
    </cfRule>
    <cfRule type="cellIs" priority="15" dxfId="0" operator="equal" stopIfTrue="1">
      <formula>"А"</formula>
    </cfRule>
  </conditionalFormatting>
  <conditionalFormatting sqref="AC61">
    <cfRule type="cellIs" priority="10" dxfId="0" operator="equal" stopIfTrue="1">
      <formula>"А"</formula>
    </cfRule>
    <cfRule type="cellIs" priority="11" dxfId="0" operator="equal" stopIfTrue="1">
      <formula>"А"</formula>
    </cfRule>
    <cfRule type="cellIs" priority="12" dxfId="0" operator="equal" stopIfTrue="1">
      <formula>"А"</formula>
    </cfRule>
  </conditionalFormatting>
  <conditionalFormatting sqref="AF61:AI61">
    <cfRule type="cellIs" priority="7" dxfId="0" operator="equal" stopIfTrue="1">
      <formula>"А"</formula>
    </cfRule>
    <cfRule type="cellIs" priority="8" dxfId="0" operator="equal" stopIfTrue="1">
      <formula>"А"</formula>
    </cfRule>
    <cfRule type="cellIs" priority="9" dxfId="0" operator="equal" stopIfTrue="1">
      <formula>"А"</formula>
    </cfRule>
  </conditionalFormatting>
  <conditionalFormatting sqref="E70:BD70">
    <cfRule type="cellIs" priority="1" dxfId="0" operator="equal" stopIfTrue="1">
      <formula>"А"</formula>
    </cfRule>
    <cfRule type="cellIs" priority="2" dxfId="0" operator="equal" stopIfTrue="1">
      <formula>"А"</formula>
    </cfRule>
    <cfRule type="cellIs" priority="3" dxfId="0" operator="equal" stopIfTrue="1">
      <formula>"А"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orientation="landscape" paperSize="9" scale="44" r:id="rId2"/>
  <rowBreaks count="4" manualBreakCount="4">
    <brk id="40" max="64" man="1"/>
    <brk id="80" max="64" man="1"/>
    <brk id="117" max="64" man="1"/>
    <brk id="155" max="64" man="1"/>
  </row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8:BW27"/>
  <sheetViews>
    <sheetView zoomScalePageLayoutView="0" workbookViewId="0" topLeftCell="Q1">
      <selection activeCell="S13" sqref="S13:AJ13"/>
    </sheetView>
  </sheetViews>
  <sheetFormatPr defaultColWidth="9.140625" defaultRowHeight="12.75"/>
  <cols>
    <col min="1" max="1" width="9.140625" style="16" customWidth="1"/>
    <col min="2" max="17" width="6.7109375" style="16" customWidth="1"/>
    <col min="18" max="18" width="14.7109375" style="16" customWidth="1"/>
    <col min="19" max="56" width="6.7109375" style="16" customWidth="1"/>
    <col min="57" max="16384" width="9.140625" style="16" customWidth="1"/>
  </cols>
  <sheetData>
    <row r="8" spans="2:75" ht="35.25">
      <c r="B8" s="14" t="s">
        <v>221</v>
      </c>
      <c r="C8" s="14"/>
      <c r="D8" s="14"/>
      <c r="E8" s="14"/>
      <c r="F8" s="14"/>
      <c r="G8" s="14"/>
      <c r="H8" s="25"/>
      <c r="I8" s="25"/>
      <c r="J8" s="15"/>
      <c r="K8" s="14"/>
      <c r="L8" s="15"/>
      <c r="M8" s="14"/>
      <c r="N8" s="14"/>
      <c r="O8" s="14"/>
      <c r="S8" s="14" t="s">
        <v>229</v>
      </c>
      <c r="T8" s="14"/>
      <c r="U8" s="14"/>
      <c r="V8" s="14"/>
      <c r="W8" s="14"/>
      <c r="X8" s="14"/>
      <c r="Y8" s="25"/>
      <c r="Z8" s="25"/>
      <c r="AA8" s="15"/>
      <c r="AB8" s="14"/>
      <c r="AC8" s="15"/>
      <c r="AD8" s="14"/>
      <c r="AE8" s="14"/>
      <c r="AK8" s="14"/>
      <c r="AL8" s="14" t="s">
        <v>230</v>
      </c>
      <c r="AM8" s="14"/>
      <c r="AN8" s="14"/>
      <c r="AO8" s="14"/>
      <c r="AP8" s="25"/>
      <c r="AQ8" s="25"/>
      <c r="AR8" s="15"/>
      <c r="AS8" s="14"/>
      <c r="AT8" s="15"/>
      <c r="AU8" s="14"/>
      <c r="AV8" s="14"/>
      <c r="BT8" s="14"/>
      <c r="BU8" s="15"/>
      <c r="BV8" s="15"/>
      <c r="BW8" s="15"/>
    </row>
    <row r="9" spans="2:75" ht="35.25">
      <c r="B9" s="142" t="s">
        <v>228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 t="s">
        <v>222</v>
      </c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L9" s="143" t="s">
        <v>231</v>
      </c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BT9" s="17"/>
      <c r="BV9" s="15"/>
      <c r="BW9" s="15"/>
    </row>
    <row r="10" spans="2:75" ht="35.25">
      <c r="B10" s="14" t="s">
        <v>236</v>
      </c>
      <c r="C10" s="14"/>
      <c r="D10" s="14"/>
      <c r="E10" s="14"/>
      <c r="F10" s="14"/>
      <c r="G10" s="14"/>
      <c r="H10" s="25"/>
      <c r="I10" s="25"/>
      <c r="J10" s="15"/>
      <c r="K10" s="14"/>
      <c r="L10" s="15"/>
      <c r="M10" s="14"/>
      <c r="N10" s="14"/>
      <c r="O10" s="14"/>
      <c r="S10" s="14" t="s">
        <v>261</v>
      </c>
      <c r="T10" s="14"/>
      <c r="U10" s="14"/>
      <c r="V10" s="14"/>
      <c r="W10" s="14"/>
      <c r="X10" s="14"/>
      <c r="Y10" s="25"/>
      <c r="Z10" s="25"/>
      <c r="AA10" s="15"/>
      <c r="AB10" s="14"/>
      <c r="AC10" s="15"/>
      <c r="AD10" s="14"/>
      <c r="AE10" s="14"/>
      <c r="AK10" s="14"/>
      <c r="AL10" s="14" t="s">
        <v>232</v>
      </c>
      <c r="AM10" s="14"/>
      <c r="AN10" s="14"/>
      <c r="AO10" s="14"/>
      <c r="AP10" s="25"/>
      <c r="AQ10" s="25"/>
      <c r="AR10" s="15"/>
      <c r="AS10" s="14"/>
      <c r="AT10" s="15"/>
      <c r="AU10" s="14"/>
      <c r="AV10" s="14"/>
      <c r="BT10" s="14"/>
      <c r="BU10" s="14"/>
      <c r="BV10" s="15"/>
      <c r="BW10" s="15"/>
    </row>
    <row r="11" spans="2:72" ht="35.25">
      <c r="B11" s="143" t="s">
        <v>227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2" t="s">
        <v>260</v>
      </c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L11" s="142" t="s">
        <v>198</v>
      </c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BT11" s="17"/>
    </row>
    <row r="12" spans="2:49" ht="35.25">
      <c r="B12" s="14" t="s">
        <v>224</v>
      </c>
      <c r="C12" s="14"/>
      <c r="D12" s="14"/>
      <c r="E12" s="14"/>
      <c r="F12" s="14"/>
      <c r="G12" s="14"/>
      <c r="H12" s="25"/>
      <c r="I12" s="25"/>
      <c r="J12" s="15"/>
      <c r="K12" s="14"/>
      <c r="L12" s="15"/>
      <c r="M12" s="14"/>
      <c r="N12" s="14"/>
      <c r="O12" s="15"/>
      <c r="P12" s="15"/>
      <c r="Q12" s="15"/>
      <c r="S12" s="14" t="s">
        <v>237</v>
      </c>
      <c r="T12" s="14"/>
      <c r="U12" s="14"/>
      <c r="V12" s="14"/>
      <c r="W12" s="14"/>
      <c r="X12" s="14"/>
      <c r="Y12" s="25"/>
      <c r="Z12" s="25"/>
      <c r="AA12" s="15"/>
      <c r="AB12" s="14"/>
      <c r="AC12" s="15"/>
      <c r="AD12" s="14"/>
      <c r="AL12" s="14" t="s">
        <v>233</v>
      </c>
      <c r="AM12" s="14"/>
      <c r="AN12" s="14"/>
      <c r="AO12" s="14"/>
      <c r="AP12" s="14"/>
      <c r="AQ12" s="14"/>
      <c r="AR12" s="25"/>
      <c r="AS12" s="25"/>
      <c r="AT12" s="15"/>
      <c r="AU12" s="14"/>
      <c r="AV12" s="15"/>
      <c r="AW12" s="14"/>
    </row>
    <row r="13" spans="2:51" ht="35.25" customHeight="1">
      <c r="B13" s="142" t="s">
        <v>197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 t="s">
        <v>222</v>
      </c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L13" s="142" t="s">
        <v>223</v>
      </c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</row>
    <row r="14" spans="2:49" ht="35.25">
      <c r="B14" s="14" t="s">
        <v>225</v>
      </c>
      <c r="C14" s="14"/>
      <c r="D14" s="14"/>
      <c r="E14" s="14"/>
      <c r="F14" s="14"/>
      <c r="G14" s="14"/>
      <c r="H14" s="25"/>
      <c r="I14" s="25"/>
      <c r="J14" s="15"/>
      <c r="K14" s="14"/>
      <c r="L14" s="15"/>
      <c r="M14" s="14"/>
      <c r="N14" s="14"/>
      <c r="O14" s="14"/>
      <c r="P14" s="15"/>
      <c r="Q14" s="15"/>
      <c r="S14" s="14" t="s">
        <v>246</v>
      </c>
      <c r="T14" s="14"/>
      <c r="U14" s="14"/>
      <c r="V14" s="14"/>
      <c r="W14" s="14"/>
      <c r="X14" s="14"/>
      <c r="Y14" s="25"/>
      <c r="Z14" s="25"/>
      <c r="AA14" s="15"/>
      <c r="AB14" s="14"/>
      <c r="AC14" s="15"/>
      <c r="AD14" s="14"/>
      <c r="AL14" s="14" t="s">
        <v>234</v>
      </c>
      <c r="AM14" s="14"/>
      <c r="AN14" s="14"/>
      <c r="AO14" s="14"/>
      <c r="AP14" s="14"/>
      <c r="AQ14" s="14"/>
      <c r="AR14" s="25"/>
      <c r="AS14" s="25"/>
      <c r="AT14" s="15"/>
      <c r="AU14" s="14"/>
      <c r="AV14" s="15"/>
      <c r="AW14" s="14"/>
    </row>
    <row r="15" spans="2:51" ht="35.25" customHeight="1">
      <c r="B15" s="142" t="s">
        <v>226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 t="s">
        <v>258</v>
      </c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L15" s="142" t="s">
        <v>235</v>
      </c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</row>
    <row r="16" spans="2:75" ht="35.25">
      <c r="B16" s="19"/>
      <c r="C16" s="19"/>
      <c r="D16" s="19"/>
      <c r="E16" s="19"/>
      <c r="F16" s="19"/>
      <c r="G16" s="19"/>
      <c r="H16" s="19"/>
      <c r="I16" s="19"/>
      <c r="J16" s="20"/>
      <c r="K16" s="19"/>
      <c r="L16" s="20"/>
      <c r="M16" s="19"/>
      <c r="N16" s="19"/>
      <c r="O16" s="19"/>
      <c r="P16" s="21"/>
      <c r="Q16" s="21"/>
      <c r="R16" s="21"/>
      <c r="S16" s="19"/>
      <c r="T16" s="19"/>
      <c r="U16" s="19"/>
      <c r="V16" s="19"/>
      <c r="W16" s="19"/>
      <c r="X16" s="19"/>
      <c r="Y16" s="19"/>
      <c r="Z16" s="19"/>
      <c r="AA16" s="20"/>
      <c r="AB16" s="19"/>
      <c r="AC16" s="20"/>
      <c r="AD16" s="19"/>
      <c r="AE16" s="19"/>
      <c r="AF16" s="21"/>
      <c r="AG16" s="21"/>
      <c r="AH16" s="21"/>
      <c r="AI16" s="21"/>
      <c r="AJ16" s="19"/>
      <c r="AK16" s="19"/>
      <c r="AM16" s="19"/>
      <c r="AN16" s="19"/>
      <c r="AO16" s="19"/>
      <c r="AP16" s="19"/>
      <c r="AQ16" s="19"/>
      <c r="AR16" s="20"/>
      <c r="AS16" s="19"/>
      <c r="AT16" s="20"/>
      <c r="AU16" s="19"/>
      <c r="AV16" s="19"/>
      <c r="AW16" s="18"/>
      <c r="BT16" s="14"/>
      <c r="BU16" s="15"/>
      <c r="BV16" s="15"/>
      <c r="BW16" s="15"/>
    </row>
    <row r="17" spans="3:75" ht="35.25">
      <c r="C17" s="21"/>
      <c r="D17" s="21"/>
      <c r="E17" s="23"/>
      <c r="F17" s="24"/>
      <c r="G17" s="23"/>
      <c r="H17" s="23"/>
      <c r="I17" s="23"/>
      <c r="J17" s="23"/>
      <c r="K17" s="23"/>
      <c r="L17" s="23"/>
      <c r="M17" s="23"/>
      <c r="N17" s="22"/>
      <c r="O17" s="22"/>
      <c r="P17" s="21"/>
      <c r="Q17" s="21"/>
      <c r="R17" s="21"/>
      <c r="S17" s="22"/>
      <c r="T17" s="21"/>
      <c r="U17" s="21"/>
      <c r="V17" s="23"/>
      <c r="W17" s="24"/>
      <c r="X17" s="23"/>
      <c r="Y17" s="23"/>
      <c r="Z17" s="23"/>
      <c r="AA17" s="141"/>
      <c r="AB17" s="141"/>
      <c r="AC17" s="141"/>
      <c r="AD17" s="141"/>
      <c r="AE17" s="22"/>
      <c r="AF17" s="21"/>
      <c r="AG17" s="21"/>
      <c r="AH17" s="21"/>
      <c r="AI17" s="21"/>
      <c r="AJ17" s="22"/>
      <c r="AK17" s="21"/>
      <c r="AL17" s="21"/>
      <c r="AM17" s="23"/>
      <c r="AN17" s="24"/>
      <c r="AO17" s="23"/>
      <c r="AP17" s="23"/>
      <c r="AQ17" s="23"/>
      <c r="AR17" s="141"/>
      <c r="AS17" s="141"/>
      <c r="AT17" s="141"/>
      <c r="AU17" s="141"/>
      <c r="AV17" s="22"/>
      <c r="AW17" s="18"/>
      <c r="BT17" s="17"/>
      <c r="BV17" s="15"/>
      <c r="BW17" s="15"/>
    </row>
    <row r="18" spans="2:75" ht="35.25">
      <c r="B18" s="19"/>
      <c r="C18" s="19"/>
      <c r="D18" s="19"/>
      <c r="E18" s="19"/>
      <c r="F18" s="19"/>
      <c r="G18" s="19"/>
      <c r="H18" s="19"/>
      <c r="I18" s="19"/>
      <c r="J18" s="20"/>
      <c r="K18" s="19"/>
      <c r="L18" s="20"/>
      <c r="M18" s="19"/>
      <c r="N18" s="19"/>
      <c r="O18" s="19"/>
      <c r="P18" s="21"/>
      <c r="Q18" s="21"/>
      <c r="R18" s="21"/>
      <c r="S18" s="19"/>
      <c r="T18" s="19"/>
      <c r="U18" s="19"/>
      <c r="V18" s="19"/>
      <c r="W18" s="19"/>
      <c r="X18" s="19"/>
      <c r="Y18" s="19"/>
      <c r="Z18" s="19"/>
      <c r="AA18" s="20"/>
      <c r="AB18" s="19"/>
      <c r="AC18" s="20"/>
      <c r="AD18" s="19"/>
      <c r="AE18" s="19"/>
      <c r="AF18" s="21"/>
      <c r="AG18" s="21"/>
      <c r="AH18" s="21"/>
      <c r="AI18" s="21"/>
      <c r="AJ18" s="19"/>
      <c r="AK18" s="19"/>
      <c r="AL18" s="19"/>
      <c r="AM18" s="19"/>
      <c r="AN18" s="19"/>
      <c r="AO18" s="19"/>
      <c r="AP18" s="19"/>
      <c r="AQ18" s="19"/>
      <c r="AR18" s="20"/>
      <c r="AS18" s="19"/>
      <c r="AT18" s="20"/>
      <c r="AU18" s="19"/>
      <c r="AV18" s="19"/>
      <c r="AW18" s="18"/>
      <c r="BT18" s="14"/>
      <c r="BU18" s="14"/>
      <c r="BV18" s="15"/>
      <c r="BW18" s="15"/>
    </row>
    <row r="19" spans="3:72" ht="35.25">
      <c r="C19" s="21"/>
      <c r="D19" s="21"/>
      <c r="E19" s="23"/>
      <c r="F19" s="24"/>
      <c r="G19" s="23"/>
      <c r="H19" s="23"/>
      <c r="I19" s="23"/>
      <c r="J19" s="141"/>
      <c r="K19" s="141"/>
      <c r="L19" s="141"/>
      <c r="M19" s="141"/>
      <c r="N19" s="22"/>
      <c r="O19" s="21"/>
      <c r="P19" s="21"/>
      <c r="Q19" s="21"/>
      <c r="R19" s="21"/>
      <c r="S19" s="22"/>
      <c r="T19" s="21"/>
      <c r="U19" s="21"/>
      <c r="V19" s="23"/>
      <c r="W19" s="24"/>
      <c r="X19" s="23"/>
      <c r="Y19" s="23"/>
      <c r="Z19" s="23"/>
      <c r="AA19" s="141"/>
      <c r="AB19" s="141"/>
      <c r="AC19" s="141"/>
      <c r="AD19" s="141"/>
      <c r="AE19" s="22"/>
      <c r="AF19" s="21"/>
      <c r="AG19" s="21"/>
      <c r="AH19" s="21"/>
      <c r="AI19" s="21"/>
      <c r="AJ19" s="22"/>
      <c r="AK19" s="21"/>
      <c r="AL19" s="21"/>
      <c r="AM19" s="23"/>
      <c r="AN19" s="24"/>
      <c r="AO19" s="23"/>
      <c r="AP19" s="23"/>
      <c r="AQ19" s="23"/>
      <c r="AR19" s="141"/>
      <c r="AS19" s="141"/>
      <c r="AT19" s="141"/>
      <c r="AU19" s="141"/>
      <c r="AV19" s="22"/>
      <c r="AW19" s="18"/>
      <c r="BT19" s="17"/>
    </row>
    <row r="20" spans="2:49" ht="33">
      <c r="B20" s="19"/>
      <c r="C20" s="19"/>
      <c r="D20" s="19"/>
      <c r="E20" s="19"/>
      <c r="F20" s="19"/>
      <c r="G20" s="19"/>
      <c r="H20" s="19"/>
      <c r="I20" s="19"/>
      <c r="J20" s="20"/>
      <c r="K20" s="19"/>
      <c r="L20" s="20"/>
      <c r="M20" s="19"/>
      <c r="N20" s="19"/>
      <c r="O20" s="20"/>
      <c r="P20" s="20"/>
      <c r="Q20" s="20"/>
      <c r="R20" s="21"/>
      <c r="S20" s="19"/>
      <c r="T20" s="19"/>
      <c r="U20" s="19"/>
      <c r="V20" s="19"/>
      <c r="W20" s="19"/>
      <c r="X20" s="19"/>
      <c r="Y20" s="19"/>
      <c r="Z20" s="19"/>
      <c r="AA20" s="20"/>
      <c r="AB20" s="19"/>
      <c r="AC20" s="20"/>
      <c r="AD20" s="19"/>
      <c r="AE20" s="21"/>
      <c r="AF20" s="21"/>
      <c r="AG20" s="21"/>
      <c r="AH20" s="21"/>
      <c r="AI20" s="21"/>
      <c r="AJ20" s="19"/>
      <c r="AK20" s="19"/>
      <c r="AL20" s="19"/>
      <c r="AM20" s="19"/>
      <c r="AN20" s="19"/>
      <c r="AO20" s="19"/>
      <c r="AP20" s="19"/>
      <c r="AQ20" s="19"/>
      <c r="AR20" s="20"/>
      <c r="AS20" s="19"/>
      <c r="AT20" s="20"/>
      <c r="AU20" s="19"/>
      <c r="AV20" s="21"/>
      <c r="AW20" s="18"/>
    </row>
    <row r="21" spans="2:49" ht="33">
      <c r="B21" s="22"/>
      <c r="C21" s="21"/>
      <c r="D21" s="21"/>
      <c r="E21" s="23"/>
      <c r="F21" s="24"/>
      <c r="G21" s="23"/>
      <c r="H21" s="23"/>
      <c r="I21" s="23"/>
      <c r="J21" s="23"/>
      <c r="K21" s="23"/>
      <c r="L21" s="23"/>
      <c r="M21" s="23"/>
      <c r="N21" s="22"/>
      <c r="O21" s="21"/>
      <c r="P21" s="20"/>
      <c r="Q21" s="20"/>
      <c r="R21" s="21"/>
      <c r="S21" s="22"/>
      <c r="T21" s="21"/>
      <c r="U21" s="21"/>
      <c r="V21" s="23"/>
      <c r="W21" s="24"/>
      <c r="X21" s="23"/>
      <c r="Y21" s="23"/>
      <c r="Z21" s="23"/>
      <c r="AA21" s="23"/>
      <c r="AB21" s="23"/>
      <c r="AC21" s="23"/>
      <c r="AD21" s="23"/>
      <c r="AE21" s="21"/>
      <c r="AF21" s="21"/>
      <c r="AG21" s="21"/>
      <c r="AH21" s="21"/>
      <c r="AI21" s="21"/>
      <c r="AJ21" s="22"/>
      <c r="AK21" s="21"/>
      <c r="AL21" s="21"/>
      <c r="AM21" s="23"/>
      <c r="AN21" s="24"/>
      <c r="AO21" s="23"/>
      <c r="AP21" s="23"/>
      <c r="AQ21" s="23"/>
      <c r="AR21" s="141"/>
      <c r="AS21" s="141"/>
      <c r="AT21" s="141"/>
      <c r="AU21" s="141"/>
      <c r="AV21" s="21"/>
      <c r="AW21" s="18"/>
    </row>
    <row r="22" spans="2:49" ht="33">
      <c r="B22" s="19"/>
      <c r="C22" s="19"/>
      <c r="D22" s="19"/>
      <c r="E22" s="19"/>
      <c r="F22" s="19"/>
      <c r="G22" s="19"/>
      <c r="H22" s="19"/>
      <c r="I22" s="19"/>
      <c r="J22" s="20"/>
      <c r="K22" s="19"/>
      <c r="L22" s="20"/>
      <c r="M22" s="19"/>
      <c r="N22" s="19"/>
      <c r="O22" s="19"/>
      <c r="P22" s="20"/>
      <c r="Q22" s="20"/>
      <c r="R22" s="21"/>
      <c r="S22" s="19"/>
      <c r="T22" s="19"/>
      <c r="U22" s="19"/>
      <c r="V22" s="19"/>
      <c r="W22" s="19"/>
      <c r="X22" s="19"/>
      <c r="Y22" s="19"/>
      <c r="Z22" s="19"/>
      <c r="AA22" s="20"/>
      <c r="AB22" s="19"/>
      <c r="AC22" s="20"/>
      <c r="AD22" s="19"/>
      <c r="AE22" s="21"/>
      <c r="AF22" s="21"/>
      <c r="AG22" s="21"/>
      <c r="AH22" s="21"/>
      <c r="AI22" s="21"/>
      <c r="AJ22" s="19"/>
      <c r="AK22" s="19"/>
      <c r="AL22" s="19"/>
      <c r="AM22" s="19"/>
      <c r="AN22" s="19"/>
      <c r="AO22" s="19"/>
      <c r="AP22" s="19"/>
      <c r="AQ22" s="19"/>
      <c r="AR22" s="20"/>
      <c r="AS22" s="19"/>
      <c r="AT22" s="20"/>
      <c r="AU22" s="19"/>
      <c r="AV22" s="21"/>
      <c r="AW22" s="18"/>
    </row>
    <row r="23" spans="2:49" ht="33">
      <c r="B23" s="22"/>
      <c r="C23" s="21"/>
      <c r="D23" s="21"/>
      <c r="E23" s="23"/>
      <c r="F23" s="24"/>
      <c r="G23" s="23"/>
      <c r="H23" s="24"/>
      <c r="I23" s="24"/>
      <c r="J23" s="23"/>
      <c r="K23" s="23"/>
      <c r="L23" s="23"/>
      <c r="M23" s="23"/>
      <c r="N23" s="22"/>
      <c r="O23" s="21"/>
      <c r="P23" s="21"/>
      <c r="Q23" s="21"/>
      <c r="R23" s="21"/>
      <c r="S23" s="22"/>
      <c r="T23" s="21"/>
      <c r="U23" s="21"/>
      <c r="V23" s="23"/>
      <c r="W23" s="24"/>
      <c r="X23" s="23"/>
      <c r="Y23" s="24"/>
      <c r="Z23" s="24"/>
      <c r="AA23" s="23"/>
      <c r="AB23" s="23"/>
      <c r="AC23" s="23"/>
      <c r="AD23" s="23"/>
      <c r="AE23" s="21"/>
      <c r="AF23" s="21"/>
      <c r="AG23" s="21"/>
      <c r="AH23" s="21"/>
      <c r="AI23" s="21"/>
      <c r="AJ23" s="22"/>
      <c r="AK23" s="21"/>
      <c r="AL23" s="21"/>
      <c r="AM23" s="23"/>
      <c r="AN23" s="24"/>
      <c r="AO23" s="23"/>
      <c r="AP23" s="23"/>
      <c r="AQ23" s="23"/>
      <c r="AR23" s="141"/>
      <c r="AS23" s="141"/>
      <c r="AT23" s="141"/>
      <c r="AU23" s="141"/>
      <c r="AV23" s="21"/>
      <c r="AW23" s="18"/>
    </row>
    <row r="24" ht="35.25">
      <c r="AV24" s="14"/>
    </row>
    <row r="25" ht="35.25">
      <c r="AV25" s="17"/>
    </row>
    <row r="26" ht="35.25">
      <c r="AV26" s="14"/>
    </row>
    <row r="27" ht="35.25">
      <c r="AV27" s="17"/>
    </row>
  </sheetData>
  <sheetProtection/>
  <mergeCells count="19">
    <mergeCell ref="AR21:AU21"/>
    <mergeCell ref="AR23:AU23"/>
    <mergeCell ref="S11:AJ11"/>
    <mergeCell ref="S13:AJ13"/>
    <mergeCell ref="S15:AJ15"/>
    <mergeCell ref="AL9:AY9"/>
    <mergeCell ref="AL11:AY11"/>
    <mergeCell ref="AL13:AY13"/>
    <mergeCell ref="AL15:AY15"/>
    <mergeCell ref="AA17:AD17"/>
    <mergeCell ref="AR17:AU17"/>
    <mergeCell ref="J19:M19"/>
    <mergeCell ref="AA19:AD19"/>
    <mergeCell ref="AR19:AU19"/>
    <mergeCell ref="B9:R9"/>
    <mergeCell ref="B11:R11"/>
    <mergeCell ref="B13:R13"/>
    <mergeCell ref="B15:R15"/>
    <mergeCell ref="S9:AJ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7">
    <pageSetUpPr fitToPage="1"/>
  </sheetPr>
  <dimension ref="A1:BN76"/>
  <sheetViews>
    <sheetView view="pageBreakPreview" zoomScaleNormal="85" zoomScaleSheetLayoutView="100" zoomScalePageLayoutView="0" workbookViewId="0" topLeftCell="A7">
      <pane xSplit="4" ySplit="7" topLeftCell="E14" activePane="bottomRight" state="frozen"/>
      <selection pane="topLeft" activeCell="A7" sqref="A7"/>
      <selection pane="topRight" activeCell="E7" sqref="E7"/>
      <selection pane="bottomLeft" activeCell="A14" sqref="A14"/>
      <selection pane="bottomRight" activeCell="C15" sqref="C15:C19"/>
    </sheetView>
  </sheetViews>
  <sheetFormatPr defaultColWidth="8.8515625" defaultRowHeight="12.75"/>
  <cols>
    <col min="1" max="1" width="5.421875" style="1" customWidth="1"/>
    <col min="2" max="2" width="5.8515625" style="1" customWidth="1"/>
    <col min="3" max="3" width="5.421875" style="1" customWidth="1"/>
    <col min="4" max="4" width="48.8515625" style="1" customWidth="1"/>
    <col min="5" max="25" width="3.8515625" style="1" customWidth="1"/>
    <col min="26" max="26" width="4.421875" style="1" customWidth="1"/>
    <col min="27" max="56" width="3.8515625" style="1" customWidth="1"/>
    <col min="57" max="57" width="5.8515625" style="1" customWidth="1"/>
    <col min="58" max="58" width="6.421875" style="1" customWidth="1"/>
    <col min="59" max="59" width="7.140625" style="1" customWidth="1"/>
    <col min="60" max="64" width="5.8515625" style="1" customWidth="1"/>
    <col min="65" max="16384" width="8.8515625" style="1" customWidth="1"/>
  </cols>
  <sheetData>
    <row r="1" spans="1:64" ht="39.75" customHeight="1">
      <c r="A1" s="119" t="s">
        <v>98</v>
      </c>
      <c r="B1" s="119"/>
      <c r="C1" s="119"/>
      <c r="D1" s="119"/>
      <c r="G1" s="121" t="s">
        <v>219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03" t="s">
        <v>239</v>
      </c>
      <c r="BF1" s="103"/>
      <c r="BG1" s="103"/>
      <c r="BH1" s="103"/>
      <c r="BI1" s="103"/>
      <c r="BJ1" s="103"/>
      <c r="BK1" s="103"/>
      <c r="BL1" s="103"/>
    </row>
    <row r="2" spans="1:64" ht="34.5">
      <c r="A2" s="119"/>
      <c r="B2" s="119"/>
      <c r="C2" s="119"/>
      <c r="D2" s="119"/>
      <c r="G2" s="120" t="s">
        <v>241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03"/>
      <c r="BF2" s="103"/>
      <c r="BG2" s="103"/>
      <c r="BH2" s="103"/>
      <c r="BI2" s="103"/>
      <c r="BJ2" s="103"/>
      <c r="BK2" s="103"/>
      <c r="BL2" s="103"/>
    </row>
    <row r="3" spans="1:64" ht="44.25" customHeight="1">
      <c r="A3" s="132" t="s">
        <v>238</v>
      </c>
      <c r="B3" s="132"/>
      <c r="C3" s="132"/>
      <c r="D3" s="132"/>
      <c r="G3" s="120" t="s">
        <v>220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04" t="s">
        <v>240</v>
      </c>
      <c r="BF3" s="104"/>
      <c r="BG3" s="104"/>
      <c r="BH3" s="104"/>
      <c r="BI3" s="104"/>
      <c r="BJ3" s="104"/>
      <c r="BK3" s="104"/>
      <c r="BL3" s="104"/>
    </row>
    <row r="4" spans="57:64" ht="15.75">
      <c r="BE4" s="104"/>
      <c r="BF4" s="104"/>
      <c r="BG4" s="104"/>
      <c r="BH4" s="104"/>
      <c r="BI4" s="104"/>
      <c r="BJ4" s="104"/>
      <c r="BK4" s="104"/>
      <c r="BL4" s="104"/>
    </row>
    <row r="5" spans="57:64" ht="15.75">
      <c r="BE5" s="104"/>
      <c r="BF5" s="104"/>
      <c r="BG5" s="104"/>
      <c r="BH5" s="104"/>
      <c r="BI5" s="104"/>
      <c r="BJ5" s="104"/>
      <c r="BK5" s="104"/>
      <c r="BL5" s="104"/>
    </row>
    <row r="6" ht="15.75">
      <c r="BL6" s="2"/>
    </row>
    <row r="7" spans="1:64" ht="15" customHeight="1">
      <c r="A7" s="100" t="s">
        <v>108</v>
      </c>
      <c r="B7" s="100" t="s">
        <v>129</v>
      </c>
      <c r="C7" s="100" t="s">
        <v>102</v>
      </c>
      <c r="D7" s="102" t="s">
        <v>101</v>
      </c>
      <c r="E7" s="102" t="s">
        <v>64</v>
      </c>
      <c r="F7" s="102"/>
      <c r="G7" s="102"/>
      <c r="H7" s="102"/>
      <c r="I7" s="102"/>
      <c r="J7" s="102" t="s">
        <v>38</v>
      </c>
      <c r="K7" s="102"/>
      <c r="L7" s="102"/>
      <c r="M7" s="102"/>
      <c r="N7" s="102" t="s">
        <v>83</v>
      </c>
      <c r="O7" s="102"/>
      <c r="P7" s="102"/>
      <c r="Q7" s="102"/>
      <c r="R7" s="102"/>
      <c r="S7" s="102" t="s">
        <v>37</v>
      </c>
      <c r="T7" s="102"/>
      <c r="U7" s="102"/>
      <c r="V7" s="102"/>
      <c r="W7" s="102" t="s">
        <v>28</v>
      </c>
      <c r="X7" s="102"/>
      <c r="Y7" s="102"/>
      <c r="Z7" s="102"/>
      <c r="AA7" s="102" t="s">
        <v>9</v>
      </c>
      <c r="AB7" s="102"/>
      <c r="AC7" s="102"/>
      <c r="AD7" s="102"/>
      <c r="AE7" s="102" t="s">
        <v>63</v>
      </c>
      <c r="AF7" s="102"/>
      <c r="AG7" s="102"/>
      <c r="AH7" s="102"/>
      <c r="AI7" s="102"/>
      <c r="AJ7" s="102" t="s">
        <v>53</v>
      </c>
      <c r="AK7" s="102"/>
      <c r="AL7" s="102"/>
      <c r="AM7" s="102"/>
      <c r="AN7" s="102" t="s">
        <v>58</v>
      </c>
      <c r="AO7" s="102"/>
      <c r="AP7" s="102"/>
      <c r="AQ7" s="102"/>
      <c r="AR7" s="102"/>
      <c r="AS7" s="102" t="s">
        <v>61</v>
      </c>
      <c r="AT7" s="102"/>
      <c r="AU7" s="102"/>
      <c r="AV7" s="102"/>
      <c r="AW7" s="102" t="s">
        <v>23</v>
      </c>
      <c r="AX7" s="102"/>
      <c r="AY7" s="102"/>
      <c r="AZ7" s="102"/>
      <c r="BA7" s="102" t="s">
        <v>57</v>
      </c>
      <c r="BB7" s="102"/>
      <c r="BC7" s="102"/>
      <c r="BD7" s="102"/>
      <c r="BE7" s="95" t="s">
        <v>115</v>
      </c>
      <c r="BF7" s="95"/>
      <c r="BG7" s="95"/>
      <c r="BH7" s="95"/>
      <c r="BI7" s="95"/>
      <c r="BJ7" s="95"/>
      <c r="BK7" s="95"/>
      <c r="BL7" s="95"/>
    </row>
    <row r="8" spans="1:64" ht="19.5" customHeight="1">
      <c r="A8" s="100"/>
      <c r="B8" s="100"/>
      <c r="C8" s="10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5" t="s">
        <v>100</v>
      </c>
      <c r="BF8" s="105" t="s">
        <v>117</v>
      </c>
      <c r="BG8" s="105" t="s">
        <v>123</v>
      </c>
      <c r="BH8" s="105" t="s">
        <v>90</v>
      </c>
      <c r="BI8" s="105" t="s">
        <v>133</v>
      </c>
      <c r="BJ8" s="105" t="s">
        <v>91</v>
      </c>
      <c r="BK8" s="105" t="s">
        <v>82</v>
      </c>
      <c r="BL8" s="105" t="s">
        <v>13</v>
      </c>
    </row>
    <row r="9" spans="1:64" ht="28.5" customHeight="1">
      <c r="A9" s="100"/>
      <c r="B9" s="100"/>
      <c r="C9" s="100"/>
      <c r="D9" s="102"/>
      <c r="E9" s="3">
        <v>31</v>
      </c>
      <c r="F9" s="3">
        <v>7</v>
      </c>
      <c r="G9" s="3">
        <v>14</v>
      </c>
      <c r="H9" s="3">
        <v>21</v>
      </c>
      <c r="I9" s="3">
        <v>28</v>
      </c>
      <c r="J9" s="3">
        <v>5</v>
      </c>
      <c r="K9" s="3">
        <v>12</v>
      </c>
      <c r="L9" s="3">
        <v>19</v>
      </c>
      <c r="M9" s="3">
        <v>26</v>
      </c>
      <c r="N9" s="3">
        <v>2</v>
      </c>
      <c r="O9" s="3">
        <v>9</v>
      </c>
      <c r="P9" s="3">
        <v>16</v>
      </c>
      <c r="Q9" s="3">
        <v>23</v>
      </c>
      <c r="R9" s="3">
        <v>30</v>
      </c>
      <c r="S9" s="3">
        <v>7</v>
      </c>
      <c r="T9" s="3">
        <v>14</v>
      </c>
      <c r="U9" s="3">
        <v>21</v>
      </c>
      <c r="V9" s="3">
        <v>28</v>
      </c>
      <c r="W9" s="3">
        <v>4</v>
      </c>
      <c r="X9" s="3">
        <v>11</v>
      </c>
      <c r="Y9" s="3">
        <v>18</v>
      </c>
      <c r="Z9" s="3">
        <v>25</v>
      </c>
      <c r="AA9" s="3">
        <v>1</v>
      </c>
      <c r="AB9" s="3">
        <v>8</v>
      </c>
      <c r="AC9" s="3">
        <v>15</v>
      </c>
      <c r="AD9" s="3">
        <v>22</v>
      </c>
      <c r="AE9" s="3">
        <v>1</v>
      </c>
      <c r="AF9" s="72">
        <v>8</v>
      </c>
      <c r="AG9" s="3">
        <v>15</v>
      </c>
      <c r="AH9" s="3">
        <v>22</v>
      </c>
      <c r="AI9" s="3">
        <v>29</v>
      </c>
      <c r="AJ9" s="3">
        <v>5</v>
      </c>
      <c r="AK9" s="3">
        <v>12</v>
      </c>
      <c r="AL9" s="3">
        <v>19</v>
      </c>
      <c r="AM9" s="3">
        <v>26</v>
      </c>
      <c r="AN9" s="72">
        <v>3</v>
      </c>
      <c r="AO9" s="72">
        <v>10</v>
      </c>
      <c r="AP9" s="3">
        <v>17</v>
      </c>
      <c r="AQ9" s="3">
        <v>24</v>
      </c>
      <c r="AR9" s="3">
        <v>31</v>
      </c>
      <c r="AS9" s="3">
        <v>7</v>
      </c>
      <c r="AT9" s="3">
        <v>14</v>
      </c>
      <c r="AU9" s="72">
        <v>21</v>
      </c>
      <c r="AV9" s="72">
        <v>28</v>
      </c>
      <c r="AW9" s="3">
        <v>5</v>
      </c>
      <c r="AX9" s="3">
        <v>12</v>
      </c>
      <c r="AY9" s="3">
        <v>19</v>
      </c>
      <c r="AZ9" s="3">
        <v>26</v>
      </c>
      <c r="BA9" s="3">
        <v>2</v>
      </c>
      <c r="BB9" s="3">
        <v>9</v>
      </c>
      <c r="BC9" s="3">
        <v>16</v>
      </c>
      <c r="BD9" s="3">
        <v>23</v>
      </c>
      <c r="BE9" s="105"/>
      <c r="BF9" s="105"/>
      <c r="BG9" s="105"/>
      <c r="BH9" s="105"/>
      <c r="BI9" s="105"/>
      <c r="BJ9" s="105"/>
      <c r="BK9" s="105"/>
      <c r="BL9" s="105"/>
    </row>
    <row r="10" spans="1:64" ht="27" customHeight="1">
      <c r="A10" s="100"/>
      <c r="B10" s="100"/>
      <c r="C10" s="100"/>
      <c r="D10" s="102"/>
      <c r="E10" s="3">
        <v>6</v>
      </c>
      <c r="F10" s="3">
        <v>13</v>
      </c>
      <c r="G10" s="3">
        <v>20</v>
      </c>
      <c r="H10" s="3">
        <v>27</v>
      </c>
      <c r="I10" s="3">
        <v>4</v>
      </c>
      <c r="J10" s="3">
        <v>11</v>
      </c>
      <c r="K10" s="3">
        <v>18</v>
      </c>
      <c r="L10" s="3">
        <v>25</v>
      </c>
      <c r="M10" s="3">
        <v>1</v>
      </c>
      <c r="N10" s="3">
        <v>8</v>
      </c>
      <c r="O10" s="3">
        <v>15</v>
      </c>
      <c r="P10" s="3">
        <v>22</v>
      </c>
      <c r="Q10" s="3">
        <v>29</v>
      </c>
      <c r="R10" s="3">
        <v>6</v>
      </c>
      <c r="S10" s="3">
        <v>13</v>
      </c>
      <c r="T10" s="3">
        <v>20</v>
      </c>
      <c r="U10" s="3">
        <v>27</v>
      </c>
      <c r="V10" s="3">
        <v>3</v>
      </c>
      <c r="W10" s="3">
        <v>10</v>
      </c>
      <c r="X10" s="3">
        <v>17</v>
      </c>
      <c r="Y10" s="3">
        <v>24</v>
      </c>
      <c r="Z10" s="3">
        <v>31</v>
      </c>
      <c r="AA10" s="3">
        <v>7</v>
      </c>
      <c r="AB10" s="3">
        <v>14</v>
      </c>
      <c r="AC10" s="3">
        <v>21</v>
      </c>
      <c r="AD10" s="3">
        <v>28</v>
      </c>
      <c r="AE10" s="3">
        <v>7</v>
      </c>
      <c r="AF10" s="3">
        <v>14</v>
      </c>
      <c r="AG10" s="3">
        <v>21</v>
      </c>
      <c r="AH10" s="3">
        <v>28</v>
      </c>
      <c r="AI10" s="3">
        <v>4</v>
      </c>
      <c r="AJ10" s="3">
        <v>11</v>
      </c>
      <c r="AK10" s="3">
        <v>18</v>
      </c>
      <c r="AL10" s="3">
        <v>25</v>
      </c>
      <c r="AM10" s="72">
        <v>2</v>
      </c>
      <c r="AN10" s="72">
        <v>9</v>
      </c>
      <c r="AO10" s="3">
        <v>16</v>
      </c>
      <c r="AP10" s="3">
        <v>23</v>
      </c>
      <c r="AQ10" s="3">
        <v>30</v>
      </c>
      <c r="AR10" s="3">
        <v>6</v>
      </c>
      <c r="AS10" s="3">
        <v>13</v>
      </c>
      <c r="AT10" s="72">
        <v>20</v>
      </c>
      <c r="AU10" s="3">
        <v>27</v>
      </c>
      <c r="AV10" s="3">
        <v>4</v>
      </c>
      <c r="AW10" s="3">
        <v>11</v>
      </c>
      <c r="AX10" s="3">
        <v>18</v>
      </c>
      <c r="AY10" s="3">
        <v>25</v>
      </c>
      <c r="AZ10" s="3">
        <v>1</v>
      </c>
      <c r="BA10" s="3">
        <v>8</v>
      </c>
      <c r="BB10" s="3">
        <v>15</v>
      </c>
      <c r="BC10" s="3">
        <v>22</v>
      </c>
      <c r="BD10" s="3">
        <v>29</v>
      </c>
      <c r="BE10" s="105"/>
      <c r="BF10" s="105"/>
      <c r="BG10" s="105"/>
      <c r="BH10" s="105"/>
      <c r="BI10" s="105"/>
      <c r="BJ10" s="105"/>
      <c r="BK10" s="105"/>
      <c r="BL10" s="105"/>
    </row>
    <row r="11" spans="1:64" ht="34.5" customHeight="1">
      <c r="A11" s="100"/>
      <c r="B11" s="100"/>
      <c r="C11" s="100"/>
      <c r="D11" s="102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139"/>
      <c r="BF11" s="139"/>
      <c r="BG11" s="139"/>
      <c r="BH11" s="139"/>
      <c r="BI11" s="139"/>
      <c r="BJ11" s="139"/>
      <c r="BK11" s="139"/>
      <c r="BL11" s="139"/>
    </row>
    <row r="12" spans="1:64" ht="18.75">
      <c r="A12" s="99" t="s">
        <v>151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</row>
    <row r="13" spans="1:64" ht="15.75">
      <c r="A13" s="94" t="s">
        <v>153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30" customHeight="1">
      <c r="A14" s="92" t="s">
        <v>7</v>
      </c>
      <c r="B14" s="92" t="s">
        <v>62</v>
      </c>
      <c r="C14" s="73" t="s">
        <v>251</v>
      </c>
      <c r="D14" s="76" t="s">
        <v>155</v>
      </c>
      <c r="E14" s="88">
        <v>0</v>
      </c>
      <c r="F14" s="77">
        <v>0</v>
      </c>
      <c r="G14" s="88">
        <v>0</v>
      </c>
      <c r="H14" s="77">
        <v>0</v>
      </c>
      <c r="I14" s="88">
        <v>0</v>
      </c>
      <c r="J14" s="77">
        <v>0</v>
      </c>
      <c r="K14" s="88">
        <v>0</v>
      </c>
      <c r="L14" s="78">
        <v>12</v>
      </c>
      <c r="M14" s="88">
        <v>0</v>
      </c>
      <c r="N14" s="77">
        <v>0</v>
      </c>
      <c r="O14" s="88">
        <v>0</v>
      </c>
      <c r="P14" s="77">
        <v>0</v>
      </c>
      <c r="Q14" s="88">
        <v>0</v>
      </c>
      <c r="R14" s="77">
        <v>0</v>
      </c>
      <c r="S14" s="88">
        <v>0</v>
      </c>
      <c r="T14" s="77">
        <v>0</v>
      </c>
      <c r="U14" s="79" t="s">
        <v>5</v>
      </c>
      <c r="V14" s="80" t="s">
        <v>2</v>
      </c>
      <c r="W14" s="81" t="s">
        <v>1</v>
      </c>
      <c r="X14" s="81" t="s">
        <v>1</v>
      </c>
      <c r="Y14" s="81" t="s">
        <v>1</v>
      </c>
      <c r="Z14" s="80" t="s">
        <v>2</v>
      </c>
      <c r="AA14" s="80" t="s">
        <v>2</v>
      </c>
      <c r="AB14" s="77">
        <v>0</v>
      </c>
      <c r="AC14" s="88">
        <v>0</v>
      </c>
      <c r="AD14" s="77">
        <v>0</v>
      </c>
      <c r="AE14" s="88">
        <v>0</v>
      </c>
      <c r="AF14" s="78">
        <f>COUNTIF(AB14:AE14,0)+COUNTIF(AG14:AU14,0)+1</f>
        <v>16</v>
      </c>
      <c r="AG14" s="88">
        <v>0</v>
      </c>
      <c r="AH14" s="77">
        <v>0</v>
      </c>
      <c r="AI14" s="88">
        <v>0</v>
      </c>
      <c r="AJ14" s="77">
        <v>0</v>
      </c>
      <c r="AK14" s="88">
        <v>0</v>
      </c>
      <c r="AL14" s="77">
        <v>0</v>
      </c>
      <c r="AM14" s="88">
        <v>0</v>
      </c>
      <c r="AN14" s="77">
        <v>0</v>
      </c>
      <c r="AO14" s="88">
        <v>0</v>
      </c>
      <c r="AP14" s="77">
        <v>0</v>
      </c>
      <c r="AQ14" s="88">
        <v>0</v>
      </c>
      <c r="AR14" s="79" t="s">
        <v>5</v>
      </c>
      <c r="AS14" s="81" t="s">
        <v>1</v>
      </c>
      <c r="AT14" s="81" t="s">
        <v>1</v>
      </c>
      <c r="AU14" s="81" t="s">
        <v>1</v>
      </c>
      <c r="AV14" s="80" t="s">
        <v>2</v>
      </c>
      <c r="AW14" s="80" t="s">
        <v>2</v>
      </c>
      <c r="AX14" s="80" t="s">
        <v>2</v>
      </c>
      <c r="AY14" s="80" t="s">
        <v>2</v>
      </c>
      <c r="AZ14" s="80" t="s">
        <v>2</v>
      </c>
      <c r="BA14" s="80" t="s">
        <v>2</v>
      </c>
      <c r="BB14" s="80" t="s">
        <v>2</v>
      </c>
      <c r="BC14" s="80" t="s">
        <v>2</v>
      </c>
      <c r="BD14" s="80" t="s">
        <v>2</v>
      </c>
      <c r="BE14" s="73">
        <f>COUNTIF(E14:BD14,"0")+2</f>
        <v>32</v>
      </c>
      <c r="BF14" s="73">
        <f aca="true" t="shared" si="0" ref="BF14:BF31">COUNTIF(E14:BD14,"ЗТ")</f>
        <v>2</v>
      </c>
      <c r="BG14" s="73">
        <f aca="true" t="shared" si="1" ref="BG14:BG31">COUNTIF(E14:BD14,"Е")</f>
        <v>6</v>
      </c>
      <c r="BH14" s="73">
        <f aca="true" t="shared" si="2" ref="BH14:BH31">COUNTIF(E14:BD14,"П")</f>
        <v>0</v>
      </c>
      <c r="BI14" s="73">
        <f aca="true" t="shared" si="3" ref="BI14:BI31">COUNTIF(E14:BD14,"ПА")</f>
        <v>0</v>
      </c>
      <c r="BJ14" s="73">
        <f aca="true" t="shared" si="4" ref="BJ14:BJ31">COUNTIF(E14:BD14,"А")</f>
        <v>0</v>
      </c>
      <c r="BK14" s="73">
        <f aca="true" t="shared" si="5" ref="BK14:BK31">COUNTIF(E14:BD14,"К")</f>
        <v>12</v>
      </c>
      <c r="BL14" s="73">
        <f aca="true" t="shared" si="6" ref="BL14:BL31">SUM(BE14:BK14)</f>
        <v>52</v>
      </c>
    </row>
    <row r="15" spans="1:64" ht="30" customHeight="1">
      <c r="A15" s="92"/>
      <c r="B15" s="92"/>
      <c r="C15" s="96">
        <v>2</v>
      </c>
      <c r="D15" s="7" t="s">
        <v>130</v>
      </c>
      <c r="E15" s="87">
        <v>0</v>
      </c>
      <c r="F15" s="70">
        <v>0</v>
      </c>
      <c r="G15" s="87">
        <v>0</v>
      </c>
      <c r="H15" s="70">
        <v>0</v>
      </c>
      <c r="I15" s="87">
        <v>0</v>
      </c>
      <c r="J15" s="70">
        <v>0</v>
      </c>
      <c r="K15" s="87">
        <v>0</v>
      </c>
      <c r="L15" s="71">
        <f aca="true" t="shared" si="7" ref="L15:L23">COUNTIF(E15:K15,0)+COUNTIF(M15:T15,0)+1</f>
        <v>16</v>
      </c>
      <c r="M15" s="87">
        <v>0</v>
      </c>
      <c r="N15" s="70">
        <v>0</v>
      </c>
      <c r="O15" s="87">
        <v>0</v>
      </c>
      <c r="P15" s="70">
        <v>0</v>
      </c>
      <c r="Q15" s="87">
        <v>0</v>
      </c>
      <c r="R15" s="70">
        <v>0</v>
      </c>
      <c r="S15" s="87">
        <v>0</v>
      </c>
      <c r="T15" s="70">
        <v>0</v>
      </c>
      <c r="U15" s="8" t="s">
        <v>5</v>
      </c>
      <c r="V15" s="10" t="s">
        <v>2</v>
      </c>
      <c r="W15" s="9" t="s">
        <v>1</v>
      </c>
      <c r="X15" s="9" t="s">
        <v>1</v>
      </c>
      <c r="Y15" s="9" t="s">
        <v>1</v>
      </c>
      <c r="Z15" s="10" t="s">
        <v>2</v>
      </c>
      <c r="AA15" s="10" t="s">
        <v>2</v>
      </c>
      <c r="AB15" s="70">
        <v>0</v>
      </c>
      <c r="AC15" s="87">
        <v>0</v>
      </c>
      <c r="AD15" s="70">
        <v>0</v>
      </c>
      <c r="AE15" s="87">
        <v>0</v>
      </c>
      <c r="AF15" s="71">
        <f aca="true" t="shared" si="8" ref="AF15:AF24">COUNTIF(AB15:AE15,0)+COUNTIF(AG15:AU15,0)+1</f>
        <v>16</v>
      </c>
      <c r="AG15" s="87">
        <v>0</v>
      </c>
      <c r="AH15" s="70">
        <v>0</v>
      </c>
      <c r="AI15" s="87">
        <v>0</v>
      </c>
      <c r="AJ15" s="70">
        <v>0</v>
      </c>
      <c r="AK15" s="87">
        <v>0</v>
      </c>
      <c r="AL15" s="70">
        <v>0</v>
      </c>
      <c r="AM15" s="87">
        <v>0</v>
      </c>
      <c r="AN15" s="70">
        <v>0</v>
      </c>
      <c r="AO15" s="87">
        <v>0</v>
      </c>
      <c r="AP15" s="70">
        <v>0</v>
      </c>
      <c r="AQ15" s="87">
        <v>0</v>
      </c>
      <c r="AR15" s="8" t="s">
        <v>5</v>
      </c>
      <c r="AS15" s="9" t="s">
        <v>1</v>
      </c>
      <c r="AT15" s="9" t="s">
        <v>1</v>
      </c>
      <c r="AU15" s="9" t="s">
        <v>1</v>
      </c>
      <c r="AV15" s="10" t="s">
        <v>2</v>
      </c>
      <c r="AW15" s="10" t="s">
        <v>2</v>
      </c>
      <c r="AX15" s="10" t="s">
        <v>2</v>
      </c>
      <c r="AY15" s="10" t="s">
        <v>2</v>
      </c>
      <c r="AZ15" s="10" t="s">
        <v>2</v>
      </c>
      <c r="BA15" s="10" t="s">
        <v>2</v>
      </c>
      <c r="BB15" s="10" t="s">
        <v>2</v>
      </c>
      <c r="BC15" s="10" t="s">
        <v>2</v>
      </c>
      <c r="BD15" s="10" t="s">
        <v>2</v>
      </c>
      <c r="BE15" s="5">
        <f aca="true" t="shared" si="9" ref="BE15:BE24">COUNTIF(E15:BD15,"0")+2</f>
        <v>32</v>
      </c>
      <c r="BF15" s="5">
        <f t="shared" si="0"/>
        <v>2</v>
      </c>
      <c r="BG15" s="5">
        <f t="shared" si="1"/>
        <v>6</v>
      </c>
      <c r="BH15" s="5">
        <f t="shared" si="2"/>
        <v>0</v>
      </c>
      <c r="BI15" s="5">
        <f t="shared" si="3"/>
        <v>0</v>
      </c>
      <c r="BJ15" s="5">
        <f t="shared" si="4"/>
        <v>0</v>
      </c>
      <c r="BK15" s="5">
        <f t="shared" si="5"/>
        <v>12</v>
      </c>
      <c r="BL15" s="5">
        <f t="shared" si="6"/>
        <v>52</v>
      </c>
    </row>
    <row r="16" spans="1:64" ht="30" customHeight="1">
      <c r="A16" s="92"/>
      <c r="B16" s="92"/>
      <c r="C16" s="98"/>
      <c r="D16" s="7" t="s">
        <v>158</v>
      </c>
      <c r="E16" s="87">
        <v>0</v>
      </c>
      <c r="F16" s="70">
        <v>0</v>
      </c>
      <c r="G16" s="87">
        <v>0</v>
      </c>
      <c r="H16" s="70">
        <v>0</v>
      </c>
      <c r="I16" s="87">
        <v>0</v>
      </c>
      <c r="J16" s="70">
        <v>0</v>
      </c>
      <c r="K16" s="87">
        <v>0</v>
      </c>
      <c r="L16" s="71">
        <f t="shared" si="7"/>
        <v>16</v>
      </c>
      <c r="M16" s="87">
        <v>0</v>
      </c>
      <c r="N16" s="70">
        <v>0</v>
      </c>
      <c r="O16" s="87">
        <v>0</v>
      </c>
      <c r="P16" s="70">
        <v>0</v>
      </c>
      <c r="Q16" s="87">
        <v>0</v>
      </c>
      <c r="R16" s="70">
        <v>0</v>
      </c>
      <c r="S16" s="87">
        <v>0</v>
      </c>
      <c r="T16" s="70">
        <v>0</v>
      </c>
      <c r="U16" s="8" t="s">
        <v>5</v>
      </c>
      <c r="V16" s="10" t="s">
        <v>2</v>
      </c>
      <c r="W16" s="9" t="s">
        <v>1</v>
      </c>
      <c r="X16" s="9" t="s">
        <v>1</v>
      </c>
      <c r="Y16" s="9" t="s">
        <v>1</v>
      </c>
      <c r="Z16" s="10" t="s">
        <v>2</v>
      </c>
      <c r="AA16" s="10" t="s">
        <v>2</v>
      </c>
      <c r="AB16" s="70">
        <v>0</v>
      </c>
      <c r="AC16" s="87">
        <v>0</v>
      </c>
      <c r="AD16" s="70">
        <v>0</v>
      </c>
      <c r="AE16" s="87">
        <v>0</v>
      </c>
      <c r="AF16" s="71">
        <f t="shared" si="8"/>
        <v>14</v>
      </c>
      <c r="AG16" s="87">
        <v>0</v>
      </c>
      <c r="AH16" s="70">
        <v>0</v>
      </c>
      <c r="AI16" s="87">
        <v>0</v>
      </c>
      <c r="AJ16" s="70">
        <v>0</v>
      </c>
      <c r="AK16" s="87">
        <v>0</v>
      </c>
      <c r="AL16" s="70">
        <v>0</v>
      </c>
      <c r="AM16" s="87">
        <v>0</v>
      </c>
      <c r="AN16" s="70">
        <v>0</v>
      </c>
      <c r="AO16" s="87">
        <v>0</v>
      </c>
      <c r="AP16" s="8" t="s">
        <v>5</v>
      </c>
      <c r="AQ16" s="9" t="s">
        <v>1</v>
      </c>
      <c r="AR16" s="9" t="s">
        <v>1</v>
      </c>
      <c r="AS16" s="9" t="s">
        <v>1</v>
      </c>
      <c r="AT16" s="11" t="s">
        <v>3</v>
      </c>
      <c r="AU16" s="11" t="s">
        <v>3</v>
      </c>
      <c r="AV16" s="10" t="s">
        <v>2</v>
      </c>
      <c r="AW16" s="10" t="s">
        <v>2</v>
      </c>
      <c r="AX16" s="10" t="s">
        <v>2</v>
      </c>
      <c r="AY16" s="10" t="s">
        <v>2</v>
      </c>
      <c r="AZ16" s="10" t="s">
        <v>2</v>
      </c>
      <c r="BA16" s="10" t="s">
        <v>2</v>
      </c>
      <c r="BB16" s="10" t="s">
        <v>2</v>
      </c>
      <c r="BC16" s="10" t="s">
        <v>2</v>
      </c>
      <c r="BD16" s="10" t="s">
        <v>2</v>
      </c>
      <c r="BE16" s="5">
        <f t="shared" si="9"/>
        <v>30</v>
      </c>
      <c r="BF16" s="5">
        <f t="shared" si="0"/>
        <v>2</v>
      </c>
      <c r="BG16" s="5">
        <f t="shared" si="1"/>
        <v>6</v>
      </c>
      <c r="BH16" s="5">
        <f t="shared" si="2"/>
        <v>2</v>
      </c>
      <c r="BI16" s="5">
        <f t="shared" si="3"/>
        <v>0</v>
      </c>
      <c r="BJ16" s="5">
        <f t="shared" si="4"/>
        <v>0</v>
      </c>
      <c r="BK16" s="5">
        <f t="shared" si="5"/>
        <v>12</v>
      </c>
      <c r="BL16" s="5">
        <f t="shared" si="6"/>
        <v>52</v>
      </c>
    </row>
    <row r="17" spans="1:64" ht="30" customHeight="1">
      <c r="A17" s="92"/>
      <c r="B17" s="92"/>
      <c r="C17" s="98"/>
      <c r="D17" s="7" t="s">
        <v>59</v>
      </c>
      <c r="E17" s="87">
        <v>0</v>
      </c>
      <c r="F17" s="70">
        <v>0</v>
      </c>
      <c r="G17" s="87">
        <v>0</v>
      </c>
      <c r="H17" s="70">
        <v>0</v>
      </c>
      <c r="I17" s="87">
        <v>0</v>
      </c>
      <c r="J17" s="70">
        <v>0</v>
      </c>
      <c r="K17" s="87">
        <v>0</v>
      </c>
      <c r="L17" s="71">
        <f t="shared" si="7"/>
        <v>16</v>
      </c>
      <c r="M17" s="87">
        <v>0</v>
      </c>
      <c r="N17" s="70">
        <v>0</v>
      </c>
      <c r="O17" s="87">
        <v>0</v>
      </c>
      <c r="P17" s="70">
        <v>0</v>
      </c>
      <c r="Q17" s="87">
        <v>0</v>
      </c>
      <c r="R17" s="70">
        <v>0</v>
      </c>
      <c r="S17" s="87">
        <v>0</v>
      </c>
      <c r="T17" s="70">
        <v>0</v>
      </c>
      <c r="U17" s="8" t="s">
        <v>5</v>
      </c>
      <c r="V17" s="10" t="s">
        <v>2</v>
      </c>
      <c r="W17" s="9" t="s">
        <v>1</v>
      </c>
      <c r="X17" s="9" t="s">
        <v>1</v>
      </c>
      <c r="Y17" s="9" t="s">
        <v>1</v>
      </c>
      <c r="Z17" s="10" t="s">
        <v>2</v>
      </c>
      <c r="AA17" s="10" t="s">
        <v>2</v>
      </c>
      <c r="AB17" s="70">
        <v>0</v>
      </c>
      <c r="AC17" s="87">
        <v>0</v>
      </c>
      <c r="AD17" s="70">
        <v>0</v>
      </c>
      <c r="AE17" s="87">
        <v>0</v>
      </c>
      <c r="AF17" s="71">
        <f t="shared" si="8"/>
        <v>10</v>
      </c>
      <c r="AG17" s="87">
        <v>0</v>
      </c>
      <c r="AH17" s="70">
        <v>0</v>
      </c>
      <c r="AI17" s="87">
        <v>0</v>
      </c>
      <c r="AJ17" s="70">
        <v>0</v>
      </c>
      <c r="AK17" s="87">
        <v>0</v>
      </c>
      <c r="AL17" s="8" t="s">
        <v>5</v>
      </c>
      <c r="AM17" s="9" t="s">
        <v>1</v>
      </c>
      <c r="AN17" s="9" t="s">
        <v>1</v>
      </c>
      <c r="AO17" s="9" t="s">
        <v>1</v>
      </c>
      <c r="AP17" s="11" t="s">
        <v>3</v>
      </c>
      <c r="AQ17" s="11" t="s">
        <v>3</v>
      </c>
      <c r="AR17" s="11" t="s">
        <v>3</v>
      </c>
      <c r="AS17" s="11" t="s">
        <v>3</v>
      </c>
      <c r="AT17" s="5" t="s">
        <v>0</v>
      </c>
      <c r="AU17" s="5" t="s">
        <v>0</v>
      </c>
      <c r="AV17" s="5"/>
      <c r="AW17" s="5"/>
      <c r="AX17" s="5"/>
      <c r="AY17" s="5"/>
      <c r="AZ17" s="5"/>
      <c r="BA17" s="5"/>
      <c r="BB17" s="5"/>
      <c r="BC17" s="5"/>
      <c r="BD17" s="5"/>
      <c r="BE17" s="5">
        <f t="shared" si="9"/>
        <v>26</v>
      </c>
      <c r="BF17" s="5">
        <f t="shared" si="0"/>
        <v>2</v>
      </c>
      <c r="BG17" s="5">
        <f t="shared" si="1"/>
        <v>6</v>
      </c>
      <c r="BH17" s="5">
        <f t="shared" si="2"/>
        <v>4</v>
      </c>
      <c r="BI17" s="5">
        <f t="shared" si="3"/>
        <v>0</v>
      </c>
      <c r="BJ17" s="5">
        <f t="shared" si="4"/>
        <v>2</v>
      </c>
      <c r="BK17" s="5">
        <f t="shared" si="5"/>
        <v>3</v>
      </c>
      <c r="BL17" s="5">
        <f t="shared" si="6"/>
        <v>43</v>
      </c>
    </row>
    <row r="18" spans="1:64" ht="30" customHeight="1">
      <c r="A18" s="92"/>
      <c r="B18" s="92"/>
      <c r="C18" s="98"/>
      <c r="D18" s="7" t="s">
        <v>56</v>
      </c>
      <c r="E18" s="87">
        <v>0</v>
      </c>
      <c r="F18" s="70">
        <v>0</v>
      </c>
      <c r="G18" s="87">
        <v>0</v>
      </c>
      <c r="H18" s="70">
        <v>0</v>
      </c>
      <c r="I18" s="87">
        <v>0</v>
      </c>
      <c r="J18" s="70">
        <v>0</v>
      </c>
      <c r="K18" s="87">
        <v>0</v>
      </c>
      <c r="L18" s="71">
        <f t="shared" si="7"/>
        <v>16</v>
      </c>
      <c r="M18" s="87">
        <v>0</v>
      </c>
      <c r="N18" s="70">
        <v>0</v>
      </c>
      <c r="O18" s="87">
        <v>0</v>
      </c>
      <c r="P18" s="70">
        <v>0</v>
      </c>
      <c r="Q18" s="87">
        <v>0</v>
      </c>
      <c r="R18" s="70">
        <v>0</v>
      </c>
      <c r="S18" s="87">
        <v>0</v>
      </c>
      <c r="T18" s="70">
        <v>0</v>
      </c>
      <c r="U18" s="8" t="s">
        <v>5</v>
      </c>
      <c r="V18" s="10" t="s">
        <v>2</v>
      </c>
      <c r="W18" s="9" t="s">
        <v>1</v>
      </c>
      <c r="X18" s="9" t="s">
        <v>1</v>
      </c>
      <c r="Y18" s="9" t="s">
        <v>1</v>
      </c>
      <c r="Z18" s="10" t="s">
        <v>2</v>
      </c>
      <c r="AA18" s="10" t="s">
        <v>2</v>
      </c>
      <c r="AB18" s="70">
        <v>0</v>
      </c>
      <c r="AC18" s="87">
        <v>0</v>
      </c>
      <c r="AD18" s="70">
        <v>0</v>
      </c>
      <c r="AE18" s="87">
        <v>0</v>
      </c>
      <c r="AF18" s="71">
        <f t="shared" si="8"/>
        <v>8</v>
      </c>
      <c r="AG18" s="87">
        <v>0</v>
      </c>
      <c r="AH18" s="70">
        <v>0</v>
      </c>
      <c r="AI18" s="87">
        <v>0</v>
      </c>
      <c r="AJ18" s="8" t="s">
        <v>5</v>
      </c>
      <c r="AK18" s="9" t="s">
        <v>1</v>
      </c>
      <c r="AL18" s="9" t="s">
        <v>1</v>
      </c>
      <c r="AM18" s="9" t="s">
        <v>1</v>
      </c>
      <c r="AN18" s="11" t="s">
        <v>3</v>
      </c>
      <c r="AO18" s="11" t="s">
        <v>3</v>
      </c>
      <c r="AP18" s="11" t="s">
        <v>3</v>
      </c>
      <c r="AQ18" s="11" t="s">
        <v>3</v>
      </c>
      <c r="AR18" s="5" t="s">
        <v>0</v>
      </c>
      <c r="AS18" s="5" t="s">
        <v>0</v>
      </c>
      <c r="AT18" s="5" t="s">
        <v>0</v>
      </c>
      <c r="AU18" s="5" t="s">
        <v>0</v>
      </c>
      <c r="AV18" s="5"/>
      <c r="AW18" s="5"/>
      <c r="AX18" s="5"/>
      <c r="AY18" s="5"/>
      <c r="AZ18" s="5"/>
      <c r="BA18" s="5"/>
      <c r="BB18" s="5"/>
      <c r="BC18" s="5"/>
      <c r="BD18" s="5"/>
      <c r="BE18" s="5">
        <f t="shared" si="9"/>
        <v>24</v>
      </c>
      <c r="BF18" s="5">
        <f t="shared" si="0"/>
        <v>2</v>
      </c>
      <c r="BG18" s="5">
        <f t="shared" si="1"/>
        <v>6</v>
      </c>
      <c r="BH18" s="5">
        <f t="shared" si="2"/>
        <v>4</v>
      </c>
      <c r="BI18" s="5">
        <f t="shared" si="3"/>
        <v>0</v>
      </c>
      <c r="BJ18" s="5">
        <f t="shared" si="4"/>
        <v>4</v>
      </c>
      <c r="BK18" s="5">
        <f t="shared" si="5"/>
        <v>3</v>
      </c>
      <c r="BL18" s="5">
        <f t="shared" si="6"/>
        <v>43</v>
      </c>
    </row>
    <row r="19" spans="1:64" ht="30" customHeight="1">
      <c r="A19" s="92"/>
      <c r="B19" s="92"/>
      <c r="C19" s="97"/>
      <c r="D19" s="7" t="s">
        <v>54</v>
      </c>
      <c r="E19" s="87">
        <v>0</v>
      </c>
      <c r="F19" s="70">
        <v>0</v>
      </c>
      <c r="G19" s="87">
        <v>0</v>
      </c>
      <c r="H19" s="70">
        <v>0</v>
      </c>
      <c r="I19" s="87">
        <v>0</v>
      </c>
      <c r="J19" s="70">
        <v>0</v>
      </c>
      <c r="K19" s="87">
        <v>0</v>
      </c>
      <c r="L19" s="71">
        <f t="shared" si="7"/>
        <v>16</v>
      </c>
      <c r="M19" s="87">
        <v>0</v>
      </c>
      <c r="N19" s="70">
        <v>0</v>
      </c>
      <c r="O19" s="87">
        <v>0</v>
      </c>
      <c r="P19" s="70">
        <v>0</v>
      </c>
      <c r="Q19" s="87">
        <v>0</v>
      </c>
      <c r="R19" s="70">
        <v>0</v>
      </c>
      <c r="S19" s="87">
        <v>0</v>
      </c>
      <c r="T19" s="70">
        <v>0</v>
      </c>
      <c r="U19" s="8" t="s">
        <v>5</v>
      </c>
      <c r="V19" s="10" t="s">
        <v>2</v>
      </c>
      <c r="W19" s="9" t="s">
        <v>1</v>
      </c>
      <c r="X19" s="9" t="s">
        <v>1</v>
      </c>
      <c r="Y19" s="9" t="s">
        <v>1</v>
      </c>
      <c r="Z19" s="10" t="s">
        <v>2</v>
      </c>
      <c r="AA19" s="10" t="s">
        <v>2</v>
      </c>
      <c r="AB19" s="70">
        <v>0</v>
      </c>
      <c r="AC19" s="87">
        <v>0</v>
      </c>
      <c r="AD19" s="70">
        <v>0</v>
      </c>
      <c r="AE19" s="87">
        <v>0</v>
      </c>
      <c r="AF19" s="71">
        <f t="shared" si="8"/>
        <v>12</v>
      </c>
      <c r="AG19" s="87">
        <v>0</v>
      </c>
      <c r="AH19" s="70">
        <v>0</v>
      </c>
      <c r="AI19" s="87">
        <v>0</v>
      </c>
      <c r="AJ19" s="70">
        <v>0</v>
      </c>
      <c r="AK19" s="87">
        <v>0</v>
      </c>
      <c r="AL19" s="70">
        <v>0</v>
      </c>
      <c r="AM19" s="87">
        <v>0</v>
      </c>
      <c r="AN19" s="9" t="s">
        <v>1</v>
      </c>
      <c r="AO19" s="9" t="s">
        <v>1</v>
      </c>
      <c r="AP19" s="11" t="s">
        <v>3</v>
      </c>
      <c r="AQ19" s="11" t="s">
        <v>3</v>
      </c>
      <c r="AR19" s="11" t="s">
        <v>3</v>
      </c>
      <c r="AS19" s="11" t="s">
        <v>3</v>
      </c>
      <c r="AT19" s="5" t="s">
        <v>0</v>
      </c>
      <c r="AU19" s="5" t="s">
        <v>0</v>
      </c>
      <c r="AV19" s="5"/>
      <c r="AW19" s="5"/>
      <c r="AX19" s="5"/>
      <c r="AY19" s="5"/>
      <c r="AZ19" s="5"/>
      <c r="BA19" s="5"/>
      <c r="BB19" s="5"/>
      <c r="BC19" s="5"/>
      <c r="BD19" s="5"/>
      <c r="BE19" s="5">
        <f t="shared" si="9"/>
        <v>28</v>
      </c>
      <c r="BF19" s="5">
        <f t="shared" si="0"/>
        <v>1</v>
      </c>
      <c r="BG19" s="5">
        <f t="shared" si="1"/>
        <v>5</v>
      </c>
      <c r="BH19" s="5">
        <f t="shared" si="2"/>
        <v>4</v>
      </c>
      <c r="BI19" s="5">
        <f t="shared" si="3"/>
        <v>0</v>
      </c>
      <c r="BJ19" s="5">
        <f t="shared" si="4"/>
        <v>2</v>
      </c>
      <c r="BK19" s="5">
        <f t="shared" si="5"/>
        <v>3</v>
      </c>
      <c r="BL19" s="5">
        <f t="shared" si="6"/>
        <v>43</v>
      </c>
    </row>
    <row r="20" spans="1:64" ht="30" customHeight="1">
      <c r="A20" s="92"/>
      <c r="B20" s="92"/>
      <c r="C20" s="5">
        <v>3</v>
      </c>
      <c r="D20" s="7" t="s">
        <v>160</v>
      </c>
      <c r="E20" s="87">
        <v>0</v>
      </c>
      <c r="F20" s="70">
        <v>0</v>
      </c>
      <c r="G20" s="87">
        <v>0</v>
      </c>
      <c r="H20" s="70">
        <v>0</v>
      </c>
      <c r="I20" s="87">
        <v>0</v>
      </c>
      <c r="J20" s="70">
        <v>0</v>
      </c>
      <c r="K20" s="87">
        <v>0</v>
      </c>
      <c r="L20" s="71">
        <f t="shared" si="7"/>
        <v>16</v>
      </c>
      <c r="M20" s="87">
        <v>0</v>
      </c>
      <c r="N20" s="70">
        <v>0</v>
      </c>
      <c r="O20" s="87">
        <v>0</v>
      </c>
      <c r="P20" s="70">
        <v>0</v>
      </c>
      <c r="Q20" s="87">
        <v>0</v>
      </c>
      <c r="R20" s="70">
        <v>0</v>
      </c>
      <c r="S20" s="87">
        <v>0</v>
      </c>
      <c r="T20" s="70">
        <v>0</v>
      </c>
      <c r="U20" s="8" t="s">
        <v>5</v>
      </c>
      <c r="V20" s="10" t="s">
        <v>2</v>
      </c>
      <c r="W20" s="9" t="s">
        <v>1</v>
      </c>
      <c r="X20" s="9" t="s">
        <v>1</v>
      </c>
      <c r="Y20" s="9" t="s">
        <v>1</v>
      </c>
      <c r="Z20" s="10" t="s">
        <v>2</v>
      </c>
      <c r="AA20" s="10" t="s">
        <v>2</v>
      </c>
      <c r="AB20" s="70">
        <v>0</v>
      </c>
      <c r="AC20" s="87">
        <v>0</v>
      </c>
      <c r="AD20" s="70">
        <v>0</v>
      </c>
      <c r="AE20" s="87">
        <v>0</v>
      </c>
      <c r="AF20" s="71">
        <f t="shared" si="8"/>
        <v>14</v>
      </c>
      <c r="AG20" s="87">
        <v>0</v>
      </c>
      <c r="AH20" s="70">
        <v>0</v>
      </c>
      <c r="AI20" s="87">
        <v>0</v>
      </c>
      <c r="AJ20" s="70">
        <v>0</v>
      </c>
      <c r="AK20" s="87">
        <v>0</v>
      </c>
      <c r="AL20" s="70">
        <v>0</v>
      </c>
      <c r="AM20" s="87">
        <v>0</v>
      </c>
      <c r="AN20" s="70">
        <v>0</v>
      </c>
      <c r="AO20" s="87">
        <v>0</v>
      </c>
      <c r="AP20" s="8" t="s">
        <v>5</v>
      </c>
      <c r="AQ20" s="9" t="s">
        <v>1</v>
      </c>
      <c r="AR20" s="9" t="s">
        <v>1</v>
      </c>
      <c r="AS20" s="9" t="s">
        <v>1</v>
      </c>
      <c r="AT20" s="11" t="s">
        <v>3</v>
      </c>
      <c r="AU20" s="11" t="s">
        <v>3</v>
      </c>
      <c r="AV20" s="10" t="s">
        <v>2</v>
      </c>
      <c r="AW20" s="10" t="s">
        <v>2</v>
      </c>
      <c r="AX20" s="10" t="s">
        <v>2</v>
      </c>
      <c r="AY20" s="10" t="s">
        <v>2</v>
      </c>
      <c r="AZ20" s="10" t="s">
        <v>2</v>
      </c>
      <c r="BA20" s="10" t="s">
        <v>2</v>
      </c>
      <c r="BB20" s="10" t="s">
        <v>2</v>
      </c>
      <c r="BC20" s="10" t="s">
        <v>2</v>
      </c>
      <c r="BD20" s="10" t="s">
        <v>2</v>
      </c>
      <c r="BE20" s="5">
        <f t="shared" si="9"/>
        <v>30</v>
      </c>
      <c r="BF20" s="5">
        <f t="shared" si="0"/>
        <v>2</v>
      </c>
      <c r="BG20" s="5">
        <f t="shared" si="1"/>
        <v>6</v>
      </c>
      <c r="BH20" s="5">
        <f t="shared" si="2"/>
        <v>2</v>
      </c>
      <c r="BI20" s="5">
        <f t="shared" si="3"/>
        <v>0</v>
      </c>
      <c r="BJ20" s="5">
        <f t="shared" si="4"/>
        <v>0</v>
      </c>
      <c r="BK20" s="5">
        <f t="shared" si="5"/>
        <v>12</v>
      </c>
      <c r="BL20" s="5">
        <f t="shared" si="6"/>
        <v>52</v>
      </c>
    </row>
    <row r="21" spans="1:64" ht="30" customHeight="1">
      <c r="A21" s="92"/>
      <c r="B21" s="92"/>
      <c r="C21" s="96">
        <v>4</v>
      </c>
      <c r="D21" s="7" t="s">
        <v>150</v>
      </c>
      <c r="E21" s="87">
        <v>0</v>
      </c>
      <c r="F21" s="70">
        <v>0</v>
      </c>
      <c r="G21" s="87">
        <v>0</v>
      </c>
      <c r="H21" s="70">
        <v>0</v>
      </c>
      <c r="I21" s="87">
        <v>0</v>
      </c>
      <c r="J21" s="70">
        <v>0</v>
      </c>
      <c r="K21" s="87">
        <v>0</v>
      </c>
      <c r="L21" s="71">
        <f t="shared" si="7"/>
        <v>16</v>
      </c>
      <c r="M21" s="87">
        <v>0</v>
      </c>
      <c r="N21" s="70">
        <v>0</v>
      </c>
      <c r="O21" s="87">
        <v>0</v>
      </c>
      <c r="P21" s="70">
        <v>0</v>
      </c>
      <c r="Q21" s="87">
        <v>0</v>
      </c>
      <c r="R21" s="70">
        <v>0</v>
      </c>
      <c r="S21" s="87">
        <v>0</v>
      </c>
      <c r="T21" s="70">
        <v>0</v>
      </c>
      <c r="U21" s="8" t="s">
        <v>5</v>
      </c>
      <c r="V21" s="10" t="s">
        <v>2</v>
      </c>
      <c r="W21" s="9" t="s">
        <v>1</v>
      </c>
      <c r="X21" s="9" t="s">
        <v>1</v>
      </c>
      <c r="Y21" s="9" t="s">
        <v>1</v>
      </c>
      <c r="Z21" s="10" t="s">
        <v>2</v>
      </c>
      <c r="AA21" s="10" t="s">
        <v>2</v>
      </c>
      <c r="AB21" s="70">
        <v>0</v>
      </c>
      <c r="AC21" s="87">
        <v>0</v>
      </c>
      <c r="AD21" s="70">
        <v>0</v>
      </c>
      <c r="AE21" s="87">
        <v>0</v>
      </c>
      <c r="AF21" s="71">
        <f t="shared" si="8"/>
        <v>8</v>
      </c>
      <c r="AG21" s="87">
        <v>0</v>
      </c>
      <c r="AH21" s="70">
        <v>0</v>
      </c>
      <c r="AI21" s="87">
        <v>0</v>
      </c>
      <c r="AJ21" s="8" t="s">
        <v>5</v>
      </c>
      <c r="AK21" s="9" t="s">
        <v>1</v>
      </c>
      <c r="AL21" s="9" t="s">
        <v>1</v>
      </c>
      <c r="AM21" s="9" t="s">
        <v>1</v>
      </c>
      <c r="AN21" s="11" t="s">
        <v>3</v>
      </c>
      <c r="AO21" s="11" t="s">
        <v>3</v>
      </c>
      <c r="AP21" s="11" t="s">
        <v>3</v>
      </c>
      <c r="AQ21" s="11" t="s">
        <v>3</v>
      </c>
      <c r="AR21" s="5" t="s">
        <v>0</v>
      </c>
      <c r="AS21" s="5" t="s">
        <v>0</v>
      </c>
      <c r="AT21" s="5" t="s">
        <v>0</v>
      </c>
      <c r="AU21" s="5" t="s">
        <v>0</v>
      </c>
      <c r="AV21" s="5"/>
      <c r="AW21" s="5"/>
      <c r="AX21" s="5"/>
      <c r="AY21" s="5"/>
      <c r="AZ21" s="5"/>
      <c r="BA21" s="5"/>
      <c r="BB21" s="5"/>
      <c r="BC21" s="5"/>
      <c r="BD21" s="5"/>
      <c r="BE21" s="5">
        <f t="shared" si="9"/>
        <v>24</v>
      </c>
      <c r="BF21" s="5">
        <f t="shared" si="0"/>
        <v>2</v>
      </c>
      <c r="BG21" s="5">
        <f t="shared" si="1"/>
        <v>6</v>
      </c>
      <c r="BH21" s="5">
        <f t="shared" si="2"/>
        <v>4</v>
      </c>
      <c r="BI21" s="5">
        <f t="shared" si="3"/>
        <v>0</v>
      </c>
      <c r="BJ21" s="5">
        <f t="shared" si="4"/>
        <v>4</v>
      </c>
      <c r="BK21" s="5">
        <f t="shared" si="5"/>
        <v>3</v>
      </c>
      <c r="BL21" s="5">
        <f t="shared" si="6"/>
        <v>43</v>
      </c>
    </row>
    <row r="22" spans="1:64" ht="30" customHeight="1">
      <c r="A22" s="92"/>
      <c r="B22" s="92"/>
      <c r="C22" s="98"/>
      <c r="D22" s="7" t="s">
        <v>30</v>
      </c>
      <c r="E22" s="87">
        <v>0</v>
      </c>
      <c r="F22" s="70">
        <v>0</v>
      </c>
      <c r="G22" s="87">
        <v>0</v>
      </c>
      <c r="H22" s="70">
        <v>0</v>
      </c>
      <c r="I22" s="87">
        <v>0</v>
      </c>
      <c r="J22" s="70">
        <v>0</v>
      </c>
      <c r="K22" s="87">
        <v>0</v>
      </c>
      <c r="L22" s="71">
        <f t="shared" si="7"/>
        <v>16</v>
      </c>
      <c r="M22" s="87">
        <v>0</v>
      </c>
      <c r="N22" s="70">
        <v>0</v>
      </c>
      <c r="O22" s="87">
        <v>0</v>
      </c>
      <c r="P22" s="70">
        <v>0</v>
      </c>
      <c r="Q22" s="87">
        <v>0</v>
      </c>
      <c r="R22" s="70">
        <v>0</v>
      </c>
      <c r="S22" s="87">
        <v>0</v>
      </c>
      <c r="T22" s="70">
        <v>0</v>
      </c>
      <c r="U22" s="8" t="s">
        <v>5</v>
      </c>
      <c r="V22" s="10" t="s">
        <v>2</v>
      </c>
      <c r="W22" s="9" t="s">
        <v>1</v>
      </c>
      <c r="X22" s="9" t="s">
        <v>1</v>
      </c>
      <c r="Y22" s="9" t="s">
        <v>1</v>
      </c>
      <c r="Z22" s="10" t="s">
        <v>2</v>
      </c>
      <c r="AA22" s="10" t="s">
        <v>2</v>
      </c>
      <c r="AB22" s="70">
        <v>0</v>
      </c>
      <c r="AC22" s="87">
        <v>0</v>
      </c>
      <c r="AD22" s="70">
        <v>0</v>
      </c>
      <c r="AE22" s="87">
        <v>0</v>
      </c>
      <c r="AF22" s="71">
        <f t="shared" si="8"/>
        <v>10</v>
      </c>
      <c r="AG22" s="87">
        <v>0</v>
      </c>
      <c r="AH22" s="70">
        <v>0</v>
      </c>
      <c r="AI22" s="87">
        <v>0</v>
      </c>
      <c r="AJ22" s="70">
        <v>0</v>
      </c>
      <c r="AK22" s="87">
        <v>0</v>
      </c>
      <c r="AL22" s="8" t="s">
        <v>5</v>
      </c>
      <c r="AM22" s="9" t="s">
        <v>1</v>
      </c>
      <c r="AN22" s="9" t="s">
        <v>1</v>
      </c>
      <c r="AO22" s="9" t="s">
        <v>1</v>
      </c>
      <c r="AP22" s="11" t="s">
        <v>3</v>
      </c>
      <c r="AQ22" s="11" t="s">
        <v>3</v>
      </c>
      <c r="AR22" s="11" t="s">
        <v>3</v>
      </c>
      <c r="AS22" s="11" t="s">
        <v>3</v>
      </c>
      <c r="AT22" s="5" t="s">
        <v>0</v>
      </c>
      <c r="AU22" s="5" t="s">
        <v>0</v>
      </c>
      <c r="AV22" s="5"/>
      <c r="AW22" s="5"/>
      <c r="AX22" s="5"/>
      <c r="AY22" s="5"/>
      <c r="AZ22" s="5"/>
      <c r="BA22" s="5"/>
      <c r="BB22" s="5"/>
      <c r="BC22" s="5"/>
      <c r="BD22" s="5"/>
      <c r="BE22" s="5">
        <f t="shared" si="9"/>
        <v>26</v>
      </c>
      <c r="BF22" s="5">
        <f>COUNTIF(E22:BD22,"ЗТ")</f>
        <v>2</v>
      </c>
      <c r="BG22" s="5">
        <f>COUNTIF(E22:BD22,"Е")</f>
        <v>6</v>
      </c>
      <c r="BH22" s="5">
        <f>COUNTIF(E22:BD22,"П")</f>
        <v>4</v>
      </c>
      <c r="BI22" s="5">
        <f>COUNTIF(E22:BD22,"ПА")</f>
        <v>0</v>
      </c>
      <c r="BJ22" s="5">
        <f>COUNTIF(E22:BD22,"А")</f>
        <v>2</v>
      </c>
      <c r="BK22" s="5">
        <f>COUNTIF(E22:BD22,"К")</f>
        <v>3</v>
      </c>
      <c r="BL22" s="5">
        <f>SUM(BE22:BK22)</f>
        <v>43</v>
      </c>
    </row>
    <row r="23" spans="1:64" ht="30" customHeight="1">
      <c r="A23" s="92"/>
      <c r="B23" s="93"/>
      <c r="C23" s="97"/>
      <c r="D23" s="7" t="s">
        <v>24</v>
      </c>
      <c r="E23" s="87">
        <v>0</v>
      </c>
      <c r="F23" s="70">
        <v>0</v>
      </c>
      <c r="G23" s="87">
        <v>0</v>
      </c>
      <c r="H23" s="70">
        <v>0</v>
      </c>
      <c r="I23" s="87">
        <v>0</v>
      </c>
      <c r="J23" s="70">
        <v>0</v>
      </c>
      <c r="K23" s="87">
        <v>0</v>
      </c>
      <c r="L23" s="71">
        <f t="shared" si="7"/>
        <v>16</v>
      </c>
      <c r="M23" s="87">
        <v>0</v>
      </c>
      <c r="N23" s="70">
        <v>0</v>
      </c>
      <c r="O23" s="87">
        <v>0</v>
      </c>
      <c r="P23" s="70">
        <v>0</v>
      </c>
      <c r="Q23" s="87">
        <v>0</v>
      </c>
      <c r="R23" s="70">
        <v>0</v>
      </c>
      <c r="S23" s="87">
        <v>0</v>
      </c>
      <c r="T23" s="70">
        <v>0</v>
      </c>
      <c r="U23" s="8" t="s">
        <v>5</v>
      </c>
      <c r="V23" s="10" t="s">
        <v>2</v>
      </c>
      <c r="W23" s="9" t="s">
        <v>1</v>
      </c>
      <c r="X23" s="9" t="s">
        <v>1</v>
      </c>
      <c r="Y23" s="9" t="s">
        <v>1</v>
      </c>
      <c r="Z23" s="10" t="s">
        <v>2</v>
      </c>
      <c r="AA23" s="10" t="s">
        <v>2</v>
      </c>
      <c r="AB23" s="70">
        <v>0</v>
      </c>
      <c r="AC23" s="87">
        <v>0</v>
      </c>
      <c r="AD23" s="70">
        <v>0</v>
      </c>
      <c r="AE23" s="87">
        <v>0</v>
      </c>
      <c r="AF23" s="71">
        <f t="shared" si="8"/>
        <v>11</v>
      </c>
      <c r="AG23" s="87">
        <v>0</v>
      </c>
      <c r="AH23" s="70">
        <v>0</v>
      </c>
      <c r="AI23" s="87">
        <v>0</v>
      </c>
      <c r="AJ23" s="70">
        <v>0</v>
      </c>
      <c r="AK23" s="87">
        <v>0</v>
      </c>
      <c r="AL23" s="70">
        <v>0</v>
      </c>
      <c r="AM23" s="8" t="s">
        <v>5</v>
      </c>
      <c r="AN23" s="9" t="s">
        <v>1</v>
      </c>
      <c r="AO23" s="9" t="s">
        <v>1</v>
      </c>
      <c r="AP23" s="11" t="s">
        <v>3</v>
      </c>
      <c r="AQ23" s="11" t="s">
        <v>3</v>
      </c>
      <c r="AR23" s="11" t="s">
        <v>3</v>
      </c>
      <c r="AS23" s="11" t="s">
        <v>3</v>
      </c>
      <c r="AT23" s="5" t="s">
        <v>0</v>
      </c>
      <c r="AU23" s="5" t="s">
        <v>0</v>
      </c>
      <c r="AV23" s="5"/>
      <c r="AW23" s="5"/>
      <c r="AX23" s="5"/>
      <c r="AY23" s="5"/>
      <c r="AZ23" s="5"/>
      <c r="BA23" s="5"/>
      <c r="BB23" s="5"/>
      <c r="BC23" s="5"/>
      <c r="BD23" s="5"/>
      <c r="BE23" s="5">
        <f t="shared" si="9"/>
        <v>27</v>
      </c>
      <c r="BF23" s="5">
        <f>COUNTIF(E23:BD23,"ЗТ")</f>
        <v>2</v>
      </c>
      <c r="BG23" s="5">
        <f>COUNTIF(E23:BD23,"Е")</f>
        <v>5</v>
      </c>
      <c r="BH23" s="5">
        <f>COUNTIF(E23:BD23,"П")</f>
        <v>4</v>
      </c>
      <c r="BI23" s="5">
        <f>COUNTIF(E23:BD23,"ПА")</f>
        <v>0</v>
      </c>
      <c r="BJ23" s="5">
        <f>COUNTIF(E23:BD23,"А")</f>
        <v>2</v>
      </c>
      <c r="BK23" s="5">
        <f>COUNTIF(E23:BD23,"К")</f>
        <v>3</v>
      </c>
      <c r="BL23" s="5">
        <f>SUM(BE23:BK23)</f>
        <v>43</v>
      </c>
    </row>
    <row r="24" spans="1:64" ht="35.25" customHeight="1">
      <c r="A24" s="92"/>
      <c r="B24" s="91" t="s">
        <v>55</v>
      </c>
      <c r="C24" s="5" t="s">
        <v>251</v>
      </c>
      <c r="D24" s="7" t="s">
        <v>162</v>
      </c>
      <c r="E24" s="87">
        <v>0</v>
      </c>
      <c r="F24" s="70">
        <v>0</v>
      </c>
      <c r="G24" s="87">
        <v>0</v>
      </c>
      <c r="H24" s="70">
        <v>0</v>
      </c>
      <c r="I24" s="87">
        <v>0</v>
      </c>
      <c r="J24" s="70">
        <v>0</v>
      </c>
      <c r="K24" s="87">
        <v>0</v>
      </c>
      <c r="L24" s="71">
        <v>12</v>
      </c>
      <c r="M24" s="87">
        <v>0</v>
      </c>
      <c r="N24" s="70">
        <v>0</v>
      </c>
      <c r="O24" s="87">
        <v>0</v>
      </c>
      <c r="P24" s="70">
        <v>0</v>
      </c>
      <c r="Q24" s="87">
        <v>0</v>
      </c>
      <c r="R24" s="70">
        <v>0</v>
      </c>
      <c r="S24" s="87">
        <v>0</v>
      </c>
      <c r="T24" s="70">
        <v>0</v>
      </c>
      <c r="U24" s="8" t="s">
        <v>5</v>
      </c>
      <c r="V24" s="10" t="s">
        <v>2</v>
      </c>
      <c r="W24" s="9" t="s">
        <v>1</v>
      </c>
      <c r="X24" s="9" t="s">
        <v>1</v>
      </c>
      <c r="Y24" s="9" t="s">
        <v>1</v>
      </c>
      <c r="Z24" s="10" t="s">
        <v>2</v>
      </c>
      <c r="AA24" s="10" t="s">
        <v>2</v>
      </c>
      <c r="AB24" s="70">
        <v>0</v>
      </c>
      <c r="AC24" s="87">
        <v>0</v>
      </c>
      <c r="AD24" s="70">
        <v>0</v>
      </c>
      <c r="AE24" s="87">
        <v>0</v>
      </c>
      <c r="AF24" s="71">
        <f t="shared" si="8"/>
        <v>16</v>
      </c>
      <c r="AG24" s="87">
        <v>0</v>
      </c>
      <c r="AH24" s="70">
        <v>0</v>
      </c>
      <c r="AI24" s="87">
        <v>0</v>
      </c>
      <c r="AJ24" s="70">
        <v>0</v>
      </c>
      <c r="AK24" s="87">
        <v>0</v>
      </c>
      <c r="AL24" s="70">
        <v>0</v>
      </c>
      <c r="AM24" s="87">
        <v>0</v>
      </c>
      <c r="AN24" s="70">
        <v>0</v>
      </c>
      <c r="AO24" s="87">
        <v>0</v>
      </c>
      <c r="AP24" s="70">
        <v>0</v>
      </c>
      <c r="AQ24" s="87">
        <v>0</v>
      </c>
      <c r="AR24" s="8" t="s">
        <v>5</v>
      </c>
      <c r="AS24" s="9" t="s">
        <v>1</v>
      </c>
      <c r="AT24" s="9" t="s">
        <v>1</v>
      </c>
      <c r="AU24" s="9" t="s">
        <v>1</v>
      </c>
      <c r="AV24" s="10" t="s">
        <v>2</v>
      </c>
      <c r="AW24" s="10" t="s">
        <v>2</v>
      </c>
      <c r="AX24" s="10" t="s">
        <v>2</v>
      </c>
      <c r="AY24" s="10" t="s">
        <v>2</v>
      </c>
      <c r="AZ24" s="10" t="s">
        <v>2</v>
      </c>
      <c r="BA24" s="10" t="s">
        <v>2</v>
      </c>
      <c r="BB24" s="10" t="s">
        <v>2</v>
      </c>
      <c r="BC24" s="10" t="s">
        <v>2</v>
      </c>
      <c r="BD24" s="10" t="s">
        <v>2</v>
      </c>
      <c r="BE24" s="5">
        <f t="shared" si="9"/>
        <v>32</v>
      </c>
      <c r="BF24" s="5">
        <f>COUNTIF(E24:BD24,"ЗТ")</f>
        <v>2</v>
      </c>
      <c r="BG24" s="5">
        <f>COUNTIF(E24:BD24,"Е")</f>
        <v>6</v>
      </c>
      <c r="BH24" s="5">
        <f>COUNTIF(E24:BD24,"П")</f>
        <v>0</v>
      </c>
      <c r="BI24" s="5">
        <f>COUNTIF(E24:BD24,"ПА")</f>
        <v>0</v>
      </c>
      <c r="BJ24" s="5">
        <f>COUNTIF(E24:BD24,"А")</f>
        <v>0</v>
      </c>
      <c r="BK24" s="5">
        <f>COUNTIF(E24:BD24,"К")</f>
        <v>12</v>
      </c>
      <c r="BL24" s="5">
        <f>SUM(BE24:BK24)</f>
        <v>52</v>
      </c>
    </row>
    <row r="25" spans="1:64" ht="33" customHeight="1">
      <c r="A25" s="92"/>
      <c r="B25" s="92"/>
      <c r="C25" s="96">
        <v>2</v>
      </c>
      <c r="D25" s="7" t="s">
        <v>164</v>
      </c>
      <c r="E25" s="11" t="s">
        <v>3</v>
      </c>
      <c r="F25" s="11" t="s">
        <v>3</v>
      </c>
      <c r="G25" s="11" t="s">
        <v>3</v>
      </c>
      <c r="H25" s="11" t="s">
        <v>3</v>
      </c>
      <c r="I25" s="11" t="s">
        <v>3</v>
      </c>
      <c r="J25" s="11" t="s">
        <v>3</v>
      </c>
      <c r="K25" s="11" t="s">
        <v>3</v>
      </c>
      <c r="L25" s="11" t="s">
        <v>3</v>
      </c>
      <c r="M25" s="68" t="s">
        <v>6</v>
      </c>
      <c r="N25" s="68" t="s">
        <v>6</v>
      </c>
      <c r="O25" s="68" t="s">
        <v>6</v>
      </c>
      <c r="P25" s="68" t="s">
        <v>6</v>
      </c>
      <c r="Q25" s="68" t="s">
        <v>6</v>
      </c>
      <c r="R25" s="68" t="s">
        <v>6</v>
      </c>
      <c r="S25" s="68" t="s">
        <v>6</v>
      </c>
      <c r="T25" s="68" t="s">
        <v>6</v>
      </c>
      <c r="U25" s="5" t="s">
        <v>0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>
        <f>COUNTIF(E25:BD25,"0")</f>
        <v>0</v>
      </c>
      <c r="BF25" s="5">
        <f>COUNTIF(E25:BD25,"ЗТ")</f>
        <v>0</v>
      </c>
      <c r="BG25" s="5">
        <f>COUNTIF(E25:BD25,"Е")</f>
        <v>0</v>
      </c>
      <c r="BH25" s="5">
        <f>COUNTIF(E25:BD25,"П")</f>
        <v>8</v>
      </c>
      <c r="BI25" s="5">
        <f>COUNTIF(E25:BD25,"ПА")</f>
        <v>8</v>
      </c>
      <c r="BJ25" s="5">
        <f>COUNTIF(E25:BD25,"А")</f>
        <v>1</v>
      </c>
      <c r="BK25" s="5">
        <f>COUNTIF(E25:BD25,"К")</f>
        <v>0</v>
      </c>
      <c r="BL25" s="5">
        <f>SUM(BE25:BK25)</f>
        <v>17</v>
      </c>
    </row>
    <row r="26" spans="1:64" ht="30" customHeight="1">
      <c r="A26" s="93"/>
      <c r="B26" s="93"/>
      <c r="C26" s="97"/>
      <c r="D26" s="7" t="s">
        <v>120</v>
      </c>
      <c r="E26" s="11" t="s">
        <v>3</v>
      </c>
      <c r="F26" s="11" t="s">
        <v>3</v>
      </c>
      <c r="G26" s="11" t="s">
        <v>3</v>
      </c>
      <c r="H26" s="11" t="s">
        <v>3</v>
      </c>
      <c r="I26" s="11" t="s">
        <v>3</v>
      </c>
      <c r="J26" s="11" t="s">
        <v>3</v>
      </c>
      <c r="K26" s="68" t="s">
        <v>6</v>
      </c>
      <c r="L26" s="68" t="s">
        <v>6</v>
      </c>
      <c r="M26" s="68" t="s">
        <v>6</v>
      </c>
      <c r="N26" s="68" t="s">
        <v>6</v>
      </c>
      <c r="O26" s="68" t="s">
        <v>6</v>
      </c>
      <c r="P26" s="68" t="s">
        <v>6</v>
      </c>
      <c r="Q26" s="68" t="s">
        <v>6</v>
      </c>
      <c r="R26" s="68" t="s">
        <v>6</v>
      </c>
      <c r="S26" s="68" t="s">
        <v>6</v>
      </c>
      <c r="T26" s="68" t="s">
        <v>6</v>
      </c>
      <c r="U26" s="5" t="s">
        <v>0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>
        <f>COUNTIF(E26:BD26,"0")</f>
        <v>0</v>
      </c>
      <c r="BF26" s="5">
        <f>COUNTIF(E26:BD26,"ЗТ")</f>
        <v>0</v>
      </c>
      <c r="BG26" s="5">
        <f>COUNTIF(E26:BD26,"Е")</f>
        <v>0</v>
      </c>
      <c r="BH26" s="5">
        <f>COUNTIF(E26:BD26,"П")</f>
        <v>6</v>
      </c>
      <c r="BI26" s="5">
        <f>COUNTIF(E26:BD26,"ПА")</f>
        <v>10</v>
      </c>
      <c r="BJ26" s="5">
        <f>COUNTIF(E26:BD26,"А")</f>
        <v>1</v>
      </c>
      <c r="BK26" s="5">
        <f>COUNTIF(E26:BD26,"К")</f>
        <v>0</v>
      </c>
      <c r="BL26" s="5">
        <f>SUM(BE26:BK26)</f>
        <v>17</v>
      </c>
    </row>
    <row r="27" spans="1:64" ht="30" customHeight="1">
      <c r="A27" s="91" t="s">
        <v>21</v>
      </c>
      <c r="B27" s="91" t="s">
        <v>62</v>
      </c>
      <c r="C27" s="96">
        <v>3</v>
      </c>
      <c r="D27" s="7" t="s">
        <v>41</v>
      </c>
      <c r="E27" s="87">
        <v>0</v>
      </c>
      <c r="F27" s="70">
        <v>0</v>
      </c>
      <c r="G27" s="87">
        <v>0</v>
      </c>
      <c r="H27" s="5" t="s">
        <v>4</v>
      </c>
      <c r="I27" s="87">
        <v>0</v>
      </c>
      <c r="J27" s="70">
        <v>0</v>
      </c>
      <c r="K27" s="86" t="s">
        <v>4</v>
      </c>
      <c r="L27" s="70">
        <v>0</v>
      </c>
      <c r="M27" s="87">
        <v>0</v>
      </c>
      <c r="N27" s="5" t="s">
        <v>4</v>
      </c>
      <c r="O27" s="87">
        <v>0</v>
      </c>
      <c r="P27" s="70">
        <v>0</v>
      </c>
      <c r="Q27" s="86" t="s">
        <v>4</v>
      </c>
      <c r="R27" s="70">
        <v>0</v>
      </c>
      <c r="S27" s="87">
        <v>0</v>
      </c>
      <c r="T27" s="70">
        <v>0</v>
      </c>
      <c r="U27" s="70">
        <v>0</v>
      </c>
      <c r="V27" s="70">
        <v>0</v>
      </c>
      <c r="W27" s="9" t="s">
        <v>1</v>
      </c>
      <c r="X27" s="9" t="s">
        <v>1</v>
      </c>
      <c r="Y27" s="9" t="s">
        <v>1</v>
      </c>
      <c r="Z27" s="10" t="s">
        <v>2</v>
      </c>
      <c r="AA27" s="10" t="s">
        <v>2</v>
      </c>
      <c r="AB27" s="70">
        <v>0</v>
      </c>
      <c r="AC27" s="87">
        <v>0</v>
      </c>
      <c r="AD27" s="5" t="s">
        <v>4</v>
      </c>
      <c r="AE27" s="87">
        <v>0</v>
      </c>
      <c r="AF27" s="5" t="s">
        <v>4</v>
      </c>
      <c r="AG27" s="87">
        <v>0</v>
      </c>
      <c r="AH27" s="70">
        <v>0</v>
      </c>
      <c r="AI27" s="86" t="s">
        <v>4</v>
      </c>
      <c r="AJ27" s="70">
        <v>0</v>
      </c>
      <c r="AK27" s="86" t="s">
        <v>4</v>
      </c>
      <c r="AL27" s="70">
        <v>0</v>
      </c>
      <c r="AM27" s="87">
        <v>0</v>
      </c>
      <c r="AN27" s="70">
        <v>0</v>
      </c>
      <c r="AO27" s="87">
        <v>0</v>
      </c>
      <c r="AP27" s="70">
        <v>0</v>
      </c>
      <c r="AQ27" s="87">
        <v>0</v>
      </c>
      <c r="AR27" s="9" t="s">
        <v>1</v>
      </c>
      <c r="AS27" s="9" t="s">
        <v>1</v>
      </c>
      <c r="AT27" s="9" t="s">
        <v>1</v>
      </c>
      <c r="AU27" s="10" t="s">
        <v>2</v>
      </c>
      <c r="AV27" s="10" t="s">
        <v>2</v>
      </c>
      <c r="AW27" s="10" t="s">
        <v>2</v>
      </c>
      <c r="AX27" s="10" t="s">
        <v>2</v>
      </c>
      <c r="AY27" s="10" t="s">
        <v>2</v>
      </c>
      <c r="AZ27" s="10" t="s">
        <v>2</v>
      </c>
      <c r="BA27" s="10" t="s">
        <v>2</v>
      </c>
      <c r="BB27" s="10" t="s">
        <v>2</v>
      </c>
      <c r="BC27" s="10" t="s">
        <v>2</v>
      </c>
      <c r="BD27" s="10" t="s">
        <v>2</v>
      </c>
      <c r="BE27" s="5">
        <f>COUNTIF(E27:BD27,"0")+COUNTIF(E27:BD27,"У")</f>
        <v>34</v>
      </c>
      <c r="BF27" s="5">
        <f t="shared" si="0"/>
        <v>0</v>
      </c>
      <c r="BG27" s="5">
        <f t="shared" si="1"/>
        <v>6</v>
      </c>
      <c r="BH27" s="5">
        <f t="shared" si="2"/>
        <v>0</v>
      </c>
      <c r="BI27" s="5">
        <f t="shared" si="3"/>
        <v>0</v>
      </c>
      <c r="BJ27" s="5">
        <f t="shared" si="4"/>
        <v>0</v>
      </c>
      <c r="BK27" s="5">
        <f t="shared" si="5"/>
        <v>12</v>
      </c>
      <c r="BL27" s="5">
        <f t="shared" si="6"/>
        <v>52</v>
      </c>
    </row>
    <row r="28" spans="1:64" ht="30" customHeight="1">
      <c r="A28" s="92"/>
      <c r="B28" s="92"/>
      <c r="C28" s="98"/>
      <c r="D28" s="7" t="s">
        <v>45</v>
      </c>
      <c r="E28" s="87">
        <v>0</v>
      </c>
      <c r="F28" s="70">
        <v>0</v>
      </c>
      <c r="G28" s="87">
        <v>0</v>
      </c>
      <c r="H28" s="5" t="s">
        <v>4</v>
      </c>
      <c r="I28" s="87">
        <v>0</v>
      </c>
      <c r="J28" s="70">
        <v>0</v>
      </c>
      <c r="K28" s="86" t="s">
        <v>4</v>
      </c>
      <c r="L28" s="70">
        <v>0</v>
      </c>
      <c r="M28" s="87">
        <v>0</v>
      </c>
      <c r="N28" s="5" t="s">
        <v>4</v>
      </c>
      <c r="O28" s="87">
        <v>0</v>
      </c>
      <c r="P28" s="70">
        <v>0</v>
      </c>
      <c r="Q28" s="86" t="s">
        <v>4</v>
      </c>
      <c r="R28" s="70">
        <v>0</v>
      </c>
      <c r="S28" s="87">
        <v>0</v>
      </c>
      <c r="T28" s="70">
        <v>0</v>
      </c>
      <c r="U28" s="70">
        <v>0</v>
      </c>
      <c r="V28" s="70">
        <v>0</v>
      </c>
      <c r="W28" s="9" t="s">
        <v>1</v>
      </c>
      <c r="X28" s="9" t="s">
        <v>1</v>
      </c>
      <c r="Y28" s="9" t="s">
        <v>1</v>
      </c>
      <c r="Z28" s="10" t="s">
        <v>2</v>
      </c>
      <c r="AA28" s="10" t="s">
        <v>2</v>
      </c>
      <c r="AB28" s="70">
        <v>0</v>
      </c>
      <c r="AC28" s="87">
        <v>0</v>
      </c>
      <c r="AD28" s="5" t="s">
        <v>4</v>
      </c>
      <c r="AE28" s="87">
        <v>0</v>
      </c>
      <c r="AF28" s="5" t="s">
        <v>4</v>
      </c>
      <c r="AG28" s="87">
        <v>0</v>
      </c>
      <c r="AH28" s="70">
        <v>0</v>
      </c>
      <c r="AI28" s="86" t="s">
        <v>4</v>
      </c>
      <c r="AJ28" s="70">
        <v>0</v>
      </c>
      <c r="AK28" s="86" t="s">
        <v>4</v>
      </c>
      <c r="AL28" s="70">
        <v>0</v>
      </c>
      <c r="AM28" s="87">
        <v>0</v>
      </c>
      <c r="AN28" s="70">
        <v>0</v>
      </c>
      <c r="AO28" s="87">
        <v>0</v>
      </c>
      <c r="AP28" s="9" t="s">
        <v>1</v>
      </c>
      <c r="AQ28" s="9" t="s">
        <v>1</v>
      </c>
      <c r="AR28" s="9" t="s">
        <v>1</v>
      </c>
      <c r="AS28" s="11" t="s">
        <v>3</v>
      </c>
      <c r="AT28" s="11" t="s">
        <v>3</v>
      </c>
      <c r="AU28" s="10" t="s">
        <v>2</v>
      </c>
      <c r="AV28" s="10" t="s">
        <v>2</v>
      </c>
      <c r="AW28" s="10" t="s">
        <v>2</v>
      </c>
      <c r="AX28" s="10" t="s">
        <v>2</v>
      </c>
      <c r="AY28" s="10" t="s">
        <v>2</v>
      </c>
      <c r="AZ28" s="10" t="s">
        <v>2</v>
      </c>
      <c r="BA28" s="10" t="s">
        <v>2</v>
      </c>
      <c r="BB28" s="10" t="s">
        <v>2</v>
      </c>
      <c r="BC28" s="10" t="s">
        <v>2</v>
      </c>
      <c r="BD28" s="10" t="s">
        <v>2</v>
      </c>
      <c r="BE28" s="5">
        <f>COUNTIF(E28:BD28,"0")+COUNTIF(E28:BD28,"У")</f>
        <v>32</v>
      </c>
      <c r="BF28" s="5">
        <f t="shared" si="0"/>
        <v>0</v>
      </c>
      <c r="BG28" s="5">
        <f t="shared" si="1"/>
        <v>6</v>
      </c>
      <c r="BH28" s="5">
        <f t="shared" si="2"/>
        <v>2</v>
      </c>
      <c r="BI28" s="5">
        <f t="shared" si="3"/>
        <v>0</v>
      </c>
      <c r="BJ28" s="5">
        <f t="shared" si="4"/>
        <v>0</v>
      </c>
      <c r="BK28" s="5">
        <f t="shared" si="5"/>
        <v>12</v>
      </c>
      <c r="BL28" s="5">
        <f t="shared" si="6"/>
        <v>52</v>
      </c>
    </row>
    <row r="29" spans="1:64" ht="30" customHeight="1">
      <c r="A29" s="92"/>
      <c r="B29" s="92"/>
      <c r="C29" s="97"/>
      <c r="D29" s="7" t="s">
        <v>71</v>
      </c>
      <c r="E29" s="87">
        <v>0</v>
      </c>
      <c r="F29" s="70">
        <v>0</v>
      </c>
      <c r="G29" s="87">
        <v>0</v>
      </c>
      <c r="H29" s="5" t="s">
        <v>4</v>
      </c>
      <c r="I29" s="87">
        <v>0</v>
      </c>
      <c r="J29" s="70">
        <v>0</v>
      </c>
      <c r="K29" s="86" t="s">
        <v>4</v>
      </c>
      <c r="L29" s="70">
        <v>0</v>
      </c>
      <c r="M29" s="87">
        <v>0</v>
      </c>
      <c r="N29" s="5" t="s">
        <v>4</v>
      </c>
      <c r="O29" s="87">
        <v>0</v>
      </c>
      <c r="P29" s="70">
        <v>0</v>
      </c>
      <c r="Q29" s="87">
        <v>0</v>
      </c>
      <c r="R29" s="70">
        <v>0</v>
      </c>
      <c r="S29" s="9" t="s">
        <v>1</v>
      </c>
      <c r="T29" s="9" t="s">
        <v>1</v>
      </c>
      <c r="U29" s="9" t="s">
        <v>1</v>
      </c>
      <c r="V29" s="11" t="s">
        <v>3</v>
      </c>
      <c r="W29" s="11" t="s">
        <v>3</v>
      </c>
      <c r="X29" s="11" t="s">
        <v>3</v>
      </c>
      <c r="Y29" s="5" t="s">
        <v>0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>
        <f>COUNTIF(E29:BD29,"0")+COUNTIF(E29:BD29,"У")</f>
        <v>14</v>
      </c>
      <c r="BF29" s="5">
        <f>COUNTIF(E29:BD29,"ЗТ")</f>
        <v>0</v>
      </c>
      <c r="BG29" s="5">
        <f>COUNTIF(E29:BD29,"Е")</f>
        <v>3</v>
      </c>
      <c r="BH29" s="5">
        <f>COUNTIF(E29:BD29,"П")</f>
        <v>3</v>
      </c>
      <c r="BI29" s="5">
        <f>COUNTIF(E29:BD29,"ПА")</f>
        <v>0</v>
      </c>
      <c r="BJ29" s="5">
        <f>COUNTIF(E29:BD29,"А")</f>
        <v>1</v>
      </c>
      <c r="BK29" s="5">
        <f>COUNTIF(E29:BD29,"К")</f>
        <v>0</v>
      </c>
      <c r="BL29" s="5">
        <f>SUM(BE29:BK29)</f>
        <v>21</v>
      </c>
    </row>
    <row r="30" spans="1:64" ht="30" customHeight="1">
      <c r="A30" s="92"/>
      <c r="B30" s="92"/>
      <c r="C30" s="5">
        <v>4</v>
      </c>
      <c r="D30" s="7" t="s">
        <v>42</v>
      </c>
      <c r="E30" s="87">
        <v>0</v>
      </c>
      <c r="F30" s="70">
        <v>0</v>
      </c>
      <c r="G30" s="87">
        <v>0</v>
      </c>
      <c r="H30" s="5" t="s">
        <v>4</v>
      </c>
      <c r="I30" s="87">
        <v>0</v>
      </c>
      <c r="J30" s="70">
        <v>0</v>
      </c>
      <c r="K30" s="86" t="s">
        <v>4</v>
      </c>
      <c r="L30" s="70">
        <v>0</v>
      </c>
      <c r="M30" s="87">
        <v>0</v>
      </c>
      <c r="N30" s="5" t="s">
        <v>4</v>
      </c>
      <c r="O30" s="87">
        <v>0</v>
      </c>
      <c r="P30" s="70">
        <v>0</v>
      </c>
      <c r="Q30" s="86" t="s">
        <v>4</v>
      </c>
      <c r="R30" s="70">
        <v>0</v>
      </c>
      <c r="S30" s="87">
        <v>0</v>
      </c>
      <c r="T30" s="70">
        <v>0</v>
      </c>
      <c r="U30" s="70">
        <v>0</v>
      </c>
      <c r="V30" s="70">
        <v>0</v>
      </c>
      <c r="W30" s="9" t="s">
        <v>1</v>
      </c>
      <c r="X30" s="9" t="s">
        <v>1</v>
      </c>
      <c r="Y30" s="9" t="s">
        <v>1</v>
      </c>
      <c r="Z30" s="10" t="s">
        <v>2</v>
      </c>
      <c r="AA30" s="10" t="s">
        <v>2</v>
      </c>
      <c r="AB30" s="70">
        <v>0</v>
      </c>
      <c r="AC30" s="87">
        <v>0</v>
      </c>
      <c r="AD30" s="5" t="s">
        <v>4</v>
      </c>
      <c r="AE30" s="87">
        <v>0</v>
      </c>
      <c r="AF30" s="5" t="s">
        <v>4</v>
      </c>
      <c r="AG30" s="87">
        <v>0</v>
      </c>
      <c r="AH30" s="70">
        <v>0</v>
      </c>
      <c r="AI30" s="86" t="s">
        <v>4</v>
      </c>
      <c r="AJ30" s="70">
        <v>0</v>
      </c>
      <c r="AK30" s="87">
        <v>0</v>
      </c>
      <c r="AL30" s="70">
        <v>0</v>
      </c>
      <c r="AM30" s="87">
        <v>0</v>
      </c>
      <c r="AN30" s="70">
        <v>0</v>
      </c>
      <c r="AO30" s="87">
        <v>0</v>
      </c>
      <c r="AP30" s="9" t="s">
        <v>1</v>
      </c>
      <c r="AQ30" s="9" t="s">
        <v>1</v>
      </c>
      <c r="AR30" s="9" t="s">
        <v>1</v>
      </c>
      <c r="AS30" s="11" t="s">
        <v>3</v>
      </c>
      <c r="AT30" s="11" t="s">
        <v>3</v>
      </c>
      <c r="AU30" s="10" t="s">
        <v>2</v>
      </c>
      <c r="AV30" s="10" t="s">
        <v>2</v>
      </c>
      <c r="AW30" s="10" t="s">
        <v>2</v>
      </c>
      <c r="AX30" s="10" t="s">
        <v>2</v>
      </c>
      <c r="AY30" s="10" t="s">
        <v>2</v>
      </c>
      <c r="AZ30" s="10" t="s">
        <v>2</v>
      </c>
      <c r="BA30" s="10" t="s">
        <v>2</v>
      </c>
      <c r="BB30" s="10" t="s">
        <v>2</v>
      </c>
      <c r="BC30" s="10" t="s">
        <v>2</v>
      </c>
      <c r="BD30" s="10" t="s">
        <v>2</v>
      </c>
      <c r="BE30" s="5">
        <f>COUNTIF(E30:BD30,"0")+COUNTIF(E30:BD30,"У")</f>
        <v>32</v>
      </c>
      <c r="BF30" s="5">
        <f t="shared" si="0"/>
        <v>0</v>
      </c>
      <c r="BG30" s="5">
        <f t="shared" si="1"/>
        <v>6</v>
      </c>
      <c r="BH30" s="5">
        <f t="shared" si="2"/>
        <v>2</v>
      </c>
      <c r="BI30" s="5">
        <f t="shared" si="3"/>
        <v>0</v>
      </c>
      <c r="BJ30" s="5">
        <f t="shared" si="4"/>
        <v>0</v>
      </c>
      <c r="BK30" s="5">
        <f t="shared" si="5"/>
        <v>12</v>
      </c>
      <c r="BL30" s="5">
        <f t="shared" si="6"/>
        <v>52</v>
      </c>
    </row>
    <row r="31" spans="1:64" ht="30" customHeight="1">
      <c r="A31" s="93"/>
      <c r="B31" s="93"/>
      <c r="C31" s="5">
        <v>5</v>
      </c>
      <c r="D31" s="7" t="s">
        <v>44</v>
      </c>
      <c r="E31" s="87">
        <v>0</v>
      </c>
      <c r="F31" s="70">
        <v>0</v>
      </c>
      <c r="G31" s="87">
        <v>0</v>
      </c>
      <c r="H31" s="5" t="s">
        <v>4</v>
      </c>
      <c r="I31" s="87">
        <v>0</v>
      </c>
      <c r="J31" s="70">
        <v>0</v>
      </c>
      <c r="K31" s="86" t="s">
        <v>4</v>
      </c>
      <c r="L31" s="70">
        <v>0</v>
      </c>
      <c r="M31" s="87">
        <v>0</v>
      </c>
      <c r="N31" s="5" t="s">
        <v>4</v>
      </c>
      <c r="O31" s="87">
        <v>0</v>
      </c>
      <c r="P31" s="70">
        <v>0</v>
      </c>
      <c r="Q31" s="86" t="s">
        <v>4</v>
      </c>
      <c r="R31" s="70">
        <v>0</v>
      </c>
      <c r="S31" s="87">
        <v>0</v>
      </c>
      <c r="T31" s="70">
        <v>0</v>
      </c>
      <c r="U31" s="70">
        <v>0</v>
      </c>
      <c r="V31" s="70">
        <v>0</v>
      </c>
      <c r="W31" s="9" t="s">
        <v>1</v>
      </c>
      <c r="X31" s="9" t="s">
        <v>1</v>
      </c>
      <c r="Y31" s="9" t="s">
        <v>1</v>
      </c>
      <c r="Z31" s="10" t="s">
        <v>2</v>
      </c>
      <c r="AA31" s="10" t="s">
        <v>2</v>
      </c>
      <c r="AB31" s="5" t="s">
        <v>4</v>
      </c>
      <c r="AC31" s="87">
        <v>0</v>
      </c>
      <c r="AD31" s="5" t="s">
        <v>4</v>
      </c>
      <c r="AE31" s="87">
        <v>0</v>
      </c>
      <c r="AF31" s="5" t="s">
        <v>4</v>
      </c>
      <c r="AG31" s="87">
        <v>0</v>
      </c>
      <c r="AH31" s="70">
        <v>0</v>
      </c>
      <c r="AI31" s="87">
        <v>0</v>
      </c>
      <c r="AJ31" s="70">
        <v>0</v>
      </c>
      <c r="AK31" s="9" t="s">
        <v>1</v>
      </c>
      <c r="AL31" s="9" t="s">
        <v>1</v>
      </c>
      <c r="AM31" s="9" t="s">
        <v>1</v>
      </c>
      <c r="AN31" s="11" t="s">
        <v>3</v>
      </c>
      <c r="AO31" s="11" t="s">
        <v>3</v>
      </c>
      <c r="AP31" s="11" t="s">
        <v>3</v>
      </c>
      <c r="AQ31" s="11" t="s">
        <v>3</v>
      </c>
      <c r="AR31" s="5" t="s">
        <v>0</v>
      </c>
      <c r="AS31" s="5" t="s">
        <v>0</v>
      </c>
      <c r="AT31" s="5" t="s">
        <v>0</v>
      </c>
      <c r="AU31" s="5" t="s">
        <v>0</v>
      </c>
      <c r="AV31" s="5"/>
      <c r="AW31" s="5"/>
      <c r="AX31" s="5"/>
      <c r="AY31" s="5"/>
      <c r="AZ31" s="5"/>
      <c r="BA31" s="5"/>
      <c r="BB31" s="5"/>
      <c r="BC31" s="5"/>
      <c r="BD31" s="5"/>
      <c r="BE31" s="5">
        <f>COUNTIF(E31:BD31,"0")+COUNTIF(E31:BD31,"У")</f>
        <v>27</v>
      </c>
      <c r="BF31" s="5">
        <f t="shared" si="0"/>
        <v>0</v>
      </c>
      <c r="BG31" s="5">
        <f t="shared" si="1"/>
        <v>6</v>
      </c>
      <c r="BH31" s="5">
        <f t="shared" si="2"/>
        <v>4</v>
      </c>
      <c r="BI31" s="5">
        <f t="shared" si="3"/>
        <v>0</v>
      </c>
      <c r="BJ31" s="5">
        <f t="shared" si="4"/>
        <v>4</v>
      </c>
      <c r="BK31" s="5">
        <f t="shared" si="5"/>
        <v>2</v>
      </c>
      <c r="BL31" s="5">
        <f t="shared" si="6"/>
        <v>43</v>
      </c>
    </row>
    <row r="33" spans="1:57" ht="18.75">
      <c r="A33" s="26"/>
      <c r="B33" s="27"/>
      <c r="C33" s="28"/>
      <c r="D33" s="29" t="s">
        <v>179</v>
      </c>
      <c r="E33" s="11" t="s">
        <v>3</v>
      </c>
      <c r="F33" s="30" t="s">
        <v>180</v>
      </c>
      <c r="G33" s="113" t="s">
        <v>90</v>
      </c>
      <c r="H33" s="113"/>
      <c r="I33" s="113"/>
      <c r="J33" s="113"/>
      <c r="K33" s="113"/>
      <c r="L33" s="113"/>
      <c r="M33" s="113"/>
      <c r="N33" s="31"/>
      <c r="O33" s="10" t="s">
        <v>2</v>
      </c>
      <c r="P33" s="32" t="s">
        <v>180</v>
      </c>
      <c r="Q33" s="113" t="s">
        <v>82</v>
      </c>
      <c r="R33" s="113"/>
      <c r="S33" s="113"/>
      <c r="T33" s="113"/>
      <c r="U33" s="113"/>
      <c r="V33" s="113"/>
      <c r="W33" s="113"/>
      <c r="X33" s="27"/>
      <c r="Y33" s="27"/>
      <c r="Z33" s="68" t="s">
        <v>6</v>
      </c>
      <c r="AA33" s="30" t="s">
        <v>180</v>
      </c>
      <c r="AB33" s="31" t="s">
        <v>181</v>
      </c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27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27"/>
    </row>
    <row r="34" spans="1:66" ht="18.75">
      <c r="A34" s="26"/>
      <c r="B34" s="27"/>
      <c r="C34" s="34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27"/>
      <c r="BB34" s="27"/>
      <c r="BC34" s="27"/>
      <c r="BD34" s="27"/>
      <c r="BE34" s="27"/>
      <c r="BF34" s="27"/>
      <c r="BG34" s="27"/>
      <c r="BH34" s="27"/>
      <c r="BI34" s="36"/>
      <c r="BJ34" s="27"/>
      <c r="BK34" s="36"/>
      <c r="BL34" s="37"/>
      <c r="BM34" s="38"/>
      <c r="BN34" s="39"/>
    </row>
    <row r="35" spans="1:57" ht="20.25">
      <c r="A35" s="26"/>
      <c r="B35" s="27"/>
      <c r="C35" s="9" t="s">
        <v>1</v>
      </c>
      <c r="D35" s="40" t="s">
        <v>182</v>
      </c>
      <c r="E35" s="33" t="s">
        <v>4</v>
      </c>
      <c r="F35" s="30" t="s">
        <v>180</v>
      </c>
      <c r="G35" s="113" t="s">
        <v>111</v>
      </c>
      <c r="H35" s="113"/>
      <c r="I35" s="113"/>
      <c r="J35" s="113"/>
      <c r="K35" s="113"/>
      <c r="L35" s="113"/>
      <c r="M35" s="113"/>
      <c r="N35" s="41"/>
      <c r="O35" s="42" t="s">
        <v>0</v>
      </c>
      <c r="P35" s="32" t="s">
        <v>180</v>
      </c>
      <c r="Q35" s="113" t="s">
        <v>91</v>
      </c>
      <c r="R35" s="113"/>
      <c r="S35" s="113"/>
      <c r="T35" s="113"/>
      <c r="U35" s="113"/>
      <c r="V35" s="113"/>
      <c r="W35" s="113"/>
      <c r="X35" s="36"/>
      <c r="Y35" s="36"/>
      <c r="Z35" s="8" t="s">
        <v>5</v>
      </c>
      <c r="AA35" s="30" t="s">
        <v>180</v>
      </c>
      <c r="AB35" s="113" t="s">
        <v>117</v>
      </c>
      <c r="AC35" s="113"/>
      <c r="AD35" s="113"/>
      <c r="AE35" s="113"/>
      <c r="AF35" s="113"/>
      <c r="AG35" s="113"/>
      <c r="AH35" s="113"/>
      <c r="AI35" s="41"/>
      <c r="AJ35" s="41"/>
      <c r="AK35" s="41"/>
      <c r="AL35" s="41"/>
      <c r="AM35" s="41"/>
      <c r="AN35" s="41"/>
      <c r="AO35" s="41"/>
      <c r="AP35" s="41"/>
      <c r="AQ35" s="36"/>
      <c r="AR35" s="27"/>
      <c r="AS35" s="27"/>
      <c r="AT35" s="30"/>
      <c r="AU35" s="30"/>
      <c r="AV35" s="31"/>
      <c r="AW35" s="31"/>
      <c r="AX35" s="31"/>
      <c r="AY35" s="31"/>
      <c r="AZ35" s="41"/>
      <c r="BA35" s="31"/>
      <c r="BB35" s="41"/>
      <c r="BC35" s="43"/>
      <c r="BD35" s="44"/>
      <c r="BE35" s="39"/>
    </row>
    <row r="36" spans="1:66" ht="18.75">
      <c r="A36" s="26"/>
      <c r="B36" s="27"/>
      <c r="C36" s="45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  <c r="BM36" s="38"/>
      <c r="BN36" s="39"/>
    </row>
    <row r="37" spans="1:66" ht="18.75">
      <c r="A37" s="13"/>
      <c r="B37" s="36"/>
      <c r="C37" s="45"/>
      <c r="D37" s="46"/>
      <c r="E37" s="39"/>
      <c r="F37" s="39"/>
      <c r="G37" s="39"/>
      <c r="H37" s="39"/>
      <c r="I37" s="39"/>
      <c r="J37" s="39"/>
      <c r="K37" s="39"/>
      <c r="L37" s="47"/>
      <c r="M37" s="47"/>
      <c r="N37" s="47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13"/>
      <c r="BE37" s="13"/>
      <c r="BF37" s="13"/>
      <c r="BG37" s="13"/>
      <c r="BH37" s="13"/>
      <c r="BI37" s="13"/>
      <c r="BJ37" s="13"/>
      <c r="BK37" s="13"/>
      <c r="BL37" s="47"/>
      <c r="BM37" s="39"/>
      <c r="BN37" s="39"/>
    </row>
    <row r="38" spans="1:66" ht="18.75">
      <c r="A38" s="13"/>
      <c r="B38" s="36"/>
      <c r="C38" s="45"/>
      <c r="D38" s="46"/>
      <c r="E38" s="39"/>
      <c r="F38" s="39"/>
      <c r="G38" s="39"/>
      <c r="H38" s="39"/>
      <c r="I38" s="39"/>
      <c r="J38" s="39"/>
      <c r="K38" s="39"/>
      <c r="L38" s="47"/>
      <c r="M38" s="47"/>
      <c r="N38" s="47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13"/>
      <c r="BE38" s="13"/>
      <c r="BF38" s="13"/>
      <c r="BG38" s="13"/>
      <c r="BH38" s="13"/>
      <c r="BI38" s="13"/>
      <c r="BJ38" s="13"/>
      <c r="BK38" s="13"/>
      <c r="BL38" s="47"/>
      <c r="BM38" s="39"/>
      <c r="BN38" s="39"/>
    </row>
    <row r="39" spans="1:66" ht="18.75">
      <c r="A39" s="13"/>
      <c r="B39" s="36"/>
      <c r="C39" s="45"/>
      <c r="D39" s="48"/>
      <c r="E39" s="39"/>
      <c r="F39" s="39"/>
      <c r="G39" s="39"/>
      <c r="H39" s="39"/>
      <c r="I39" s="39"/>
      <c r="J39" s="39"/>
      <c r="K39" s="39"/>
      <c r="L39" s="47"/>
      <c r="M39" s="47"/>
      <c r="N39" s="47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13"/>
      <c r="BE39" s="13"/>
      <c r="BF39" s="13"/>
      <c r="BG39" s="13"/>
      <c r="BH39" s="13"/>
      <c r="BI39" s="13"/>
      <c r="BJ39" s="13"/>
      <c r="BK39" s="13"/>
      <c r="BL39" s="47"/>
      <c r="BM39" s="39"/>
      <c r="BN39" s="39"/>
    </row>
    <row r="40" spans="1:66" ht="18.75">
      <c r="A40" s="13"/>
      <c r="B40" s="36"/>
      <c r="C40" s="45"/>
      <c r="D40" s="48"/>
      <c r="E40" s="39"/>
      <c r="F40" s="39"/>
      <c r="G40" s="39"/>
      <c r="H40" s="39"/>
      <c r="I40" s="39"/>
      <c r="J40" s="39"/>
      <c r="K40" s="39"/>
      <c r="L40" s="47"/>
      <c r="M40" s="47"/>
      <c r="N40" s="4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13"/>
      <c r="BE40" s="13"/>
      <c r="BF40" s="13"/>
      <c r="BG40" s="13"/>
      <c r="BH40" s="13"/>
      <c r="BI40" s="13"/>
      <c r="BJ40" s="13"/>
      <c r="BK40" s="13"/>
      <c r="BL40" s="47"/>
      <c r="BM40" s="39"/>
      <c r="BN40" s="39"/>
    </row>
    <row r="41" spans="1:66" ht="20.25">
      <c r="A41" s="13"/>
      <c r="B41" s="36"/>
      <c r="C41" s="45"/>
      <c r="D41" s="48"/>
      <c r="E41" s="39"/>
      <c r="F41" s="39"/>
      <c r="G41" s="39"/>
      <c r="H41" s="39"/>
      <c r="I41" s="39"/>
      <c r="J41" s="39"/>
      <c r="K41" s="39"/>
      <c r="L41" s="47"/>
      <c r="M41" s="47"/>
      <c r="N41" s="47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</row>
    <row r="42" spans="1:66" ht="20.25">
      <c r="A42" s="13"/>
      <c r="B42" s="36"/>
      <c r="C42" s="45"/>
      <c r="D42" s="48"/>
      <c r="E42" s="39"/>
      <c r="F42" s="39"/>
      <c r="G42" s="39"/>
      <c r="H42" s="39"/>
      <c r="I42" s="39"/>
      <c r="J42" s="39"/>
      <c r="K42" s="39"/>
      <c r="L42" s="47"/>
      <c r="M42" s="47"/>
      <c r="N42" s="4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50"/>
      <c r="BG42" s="50"/>
      <c r="BH42" s="50"/>
      <c r="BI42" s="50"/>
      <c r="BJ42" s="50"/>
      <c r="BK42" s="50"/>
      <c r="BL42" s="51"/>
      <c r="BM42" s="52"/>
      <c r="BN42" s="39"/>
    </row>
    <row r="43" spans="1:66" ht="18">
      <c r="A43" s="47"/>
      <c r="B43" s="37"/>
      <c r="C43" s="53"/>
      <c r="D43" s="48"/>
      <c r="E43" s="39"/>
      <c r="F43" s="39"/>
      <c r="G43" s="39"/>
      <c r="H43" s="39"/>
      <c r="I43" s="39"/>
      <c r="J43" s="39"/>
      <c r="K43" s="39"/>
      <c r="L43" s="47"/>
      <c r="M43" s="47"/>
      <c r="N43" s="47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47"/>
      <c r="BE43" s="47"/>
      <c r="BF43" s="47"/>
      <c r="BG43" s="47"/>
      <c r="BH43" s="47"/>
      <c r="BI43" s="47"/>
      <c r="BJ43" s="47"/>
      <c r="BK43" s="47"/>
      <c r="BL43" s="47"/>
      <c r="BM43" s="39"/>
      <c r="BN43" s="39"/>
    </row>
    <row r="44" spans="1:66" ht="18">
      <c r="A44" s="47"/>
      <c r="B44" s="37"/>
      <c r="C44" s="53"/>
      <c r="D44" s="48"/>
      <c r="E44" s="39"/>
      <c r="F44" s="39"/>
      <c r="G44" s="39"/>
      <c r="H44" s="39"/>
      <c r="I44" s="39"/>
      <c r="J44" s="39"/>
      <c r="K44" s="39"/>
      <c r="L44" s="47"/>
      <c r="M44" s="47"/>
      <c r="N44" s="4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47"/>
      <c r="BE44" s="47"/>
      <c r="BF44" s="47"/>
      <c r="BG44" s="47"/>
      <c r="BH44" s="47"/>
      <c r="BI44" s="47"/>
      <c r="BJ44" s="47"/>
      <c r="BK44" s="47"/>
      <c r="BL44" s="47"/>
      <c r="BM44" s="39"/>
      <c r="BN44" s="39"/>
    </row>
    <row r="45" spans="1:66" ht="18">
      <c r="A45" s="47"/>
      <c r="B45" s="37"/>
      <c r="C45" s="53"/>
      <c r="D45" s="48"/>
      <c r="E45" s="39"/>
      <c r="F45" s="39"/>
      <c r="G45" s="39"/>
      <c r="H45" s="39"/>
      <c r="I45" s="39"/>
      <c r="J45" s="39"/>
      <c r="K45" s="39"/>
      <c r="L45" s="47"/>
      <c r="M45" s="47"/>
      <c r="N45" s="47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47"/>
      <c r="BE45" s="47"/>
      <c r="BF45" s="47"/>
      <c r="BG45" s="47"/>
      <c r="BH45" s="47"/>
      <c r="BI45" s="47"/>
      <c r="BJ45" s="47"/>
      <c r="BK45" s="47"/>
      <c r="BL45" s="47"/>
      <c r="BM45" s="39"/>
      <c r="BN45" s="39"/>
    </row>
    <row r="46" spans="1:66" ht="18">
      <c r="A46" s="47"/>
      <c r="B46" s="37"/>
      <c r="C46" s="53"/>
      <c r="D46" s="48"/>
      <c r="E46" s="39"/>
      <c r="F46" s="39"/>
      <c r="G46" s="39"/>
      <c r="H46" s="39"/>
      <c r="I46" s="39"/>
      <c r="J46" s="39"/>
      <c r="K46" s="39"/>
      <c r="L46" s="47"/>
      <c r="M46" s="47"/>
      <c r="N46" s="47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47"/>
      <c r="BE46" s="47"/>
      <c r="BF46" s="47"/>
      <c r="BG46" s="47"/>
      <c r="BH46" s="47"/>
      <c r="BI46" s="47"/>
      <c r="BJ46" s="47"/>
      <c r="BK46" s="47"/>
      <c r="BL46" s="47"/>
      <c r="BM46" s="39"/>
      <c r="BN46" s="39"/>
    </row>
    <row r="47" spans="1:66" ht="18">
      <c r="A47" s="47"/>
      <c r="B47" s="37"/>
      <c r="C47" s="53"/>
      <c r="D47" s="48"/>
      <c r="E47" s="39"/>
      <c r="F47" s="39"/>
      <c r="G47" s="39"/>
      <c r="H47" s="39"/>
      <c r="I47" s="39"/>
      <c r="J47" s="39"/>
      <c r="K47" s="39"/>
      <c r="L47" s="47"/>
      <c r="M47" s="47"/>
      <c r="N47" s="47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47"/>
      <c r="BE47" s="47"/>
      <c r="BF47" s="47"/>
      <c r="BG47" s="47"/>
      <c r="BH47" s="47"/>
      <c r="BI47" s="47"/>
      <c r="BJ47" s="47"/>
      <c r="BK47" s="47"/>
      <c r="BL47" s="47"/>
      <c r="BM47" s="39"/>
      <c r="BN47" s="39"/>
    </row>
    <row r="48" spans="1:66" ht="18">
      <c r="A48" s="47"/>
      <c r="B48" s="37"/>
      <c r="C48" s="53"/>
      <c r="D48" s="48"/>
      <c r="E48" s="39"/>
      <c r="F48" s="39"/>
      <c r="G48" s="39"/>
      <c r="H48" s="39"/>
      <c r="I48" s="39"/>
      <c r="J48" s="39"/>
      <c r="K48" s="39"/>
      <c r="L48" s="47"/>
      <c r="M48" s="47"/>
      <c r="N48" s="47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47"/>
      <c r="BE48" s="47"/>
      <c r="BF48" s="47"/>
      <c r="BG48" s="47"/>
      <c r="BH48" s="47"/>
      <c r="BI48" s="47"/>
      <c r="BJ48" s="47"/>
      <c r="BK48" s="47"/>
      <c r="BL48" s="47"/>
      <c r="BM48" s="39"/>
      <c r="BN48" s="39"/>
    </row>
    <row r="49" spans="1:66" ht="18">
      <c r="A49" s="39"/>
      <c r="B49" s="54"/>
      <c r="C49" s="55"/>
      <c r="D49" s="48"/>
      <c r="E49" s="39"/>
      <c r="F49" s="39"/>
      <c r="G49" s="39"/>
      <c r="H49" s="39"/>
      <c r="I49" s="39"/>
      <c r="J49" s="39"/>
      <c r="K49" s="39"/>
      <c r="L49" s="47"/>
      <c r="M49" s="47"/>
      <c r="N49" s="47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</row>
    <row r="50" spans="1:66" ht="18">
      <c r="A50" s="39"/>
      <c r="B50" s="54"/>
      <c r="C50" s="55"/>
      <c r="D50" s="48"/>
      <c r="E50" s="39"/>
      <c r="F50" s="39"/>
      <c r="G50" s="39"/>
      <c r="H50" s="39"/>
      <c r="I50" s="39"/>
      <c r="J50" s="39"/>
      <c r="K50" s="39"/>
      <c r="L50" s="47"/>
      <c r="M50" s="47"/>
      <c r="N50" s="47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</row>
    <row r="51" spans="1:66" ht="18">
      <c r="A51" s="39"/>
      <c r="B51" s="54"/>
      <c r="C51" s="55"/>
      <c r="D51" s="48"/>
      <c r="E51" s="39"/>
      <c r="F51" s="39"/>
      <c r="G51" s="39"/>
      <c r="H51" s="39"/>
      <c r="I51" s="39"/>
      <c r="J51" s="39"/>
      <c r="K51" s="39"/>
      <c r="L51" s="47"/>
      <c r="M51" s="47"/>
      <c r="N51" s="47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</row>
    <row r="52" spans="1:66" ht="18">
      <c r="A52" s="39"/>
      <c r="B52" s="54"/>
      <c r="C52" s="55"/>
      <c r="D52" s="48"/>
      <c r="E52" s="39"/>
      <c r="F52" s="39"/>
      <c r="G52" s="39"/>
      <c r="H52" s="39"/>
      <c r="I52" s="39"/>
      <c r="J52" s="39"/>
      <c r="K52" s="39"/>
      <c r="L52" s="47"/>
      <c r="M52" s="47"/>
      <c r="N52" s="47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</row>
    <row r="53" spans="1:66" ht="18">
      <c r="A53" s="39"/>
      <c r="B53" s="54"/>
      <c r="C53" s="55"/>
      <c r="D53" s="48"/>
      <c r="E53" s="39"/>
      <c r="F53" s="39"/>
      <c r="G53" s="39"/>
      <c r="H53" s="39"/>
      <c r="I53" s="39"/>
      <c r="J53" s="39"/>
      <c r="K53" s="39"/>
      <c r="L53" s="47"/>
      <c r="M53" s="47"/>
      <c r="N53" s="47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</row>
    <row r="54" spans="1:66" ht="18">
      <c r="A54" s="39"/>
      <c r="B54" s="54"/>
      <c r="C54" s="55"/>
      <c r="D54" s="56"/>
      <c r="E54" s="39"/>
      <c r="F54" s="39"/>
      <c r="G54" s="39"/>
      <c r="H54" s="39"/>
      <c r="I54" s="39"/>
      <c r="J54" s="39"/>
      <c r="K54" s="39"/>
      <c r="L54" s="47"/>
      <c r="M54" s="47"/>
      <c r="N54" s="47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</row>
    <row r="55" spans="1:66" ht="18.75">
      <c r="A55" s="39"/>
      <c r="B55" s="54"/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</row>
    <row r="56" spans="1:66" ht="18.75">
      <c r="A56" s="39"/>
      <c r="B56" s="54"/>
      <c r="C56" s="55"/>
      <c r="D56" s="35"/>
      <c r="E56" s="58" t="s">
        <v>199</v>
      </c>
      <c r="F56" s="30"/>
      <c r="G56" s="30"/>
      <c r="H56" s="31"/>
      <c r="I56" s="31"/>
      <c r="J56" s="31"/>
      <c r="K56" s="31"/>
      <c r="L56" s="31"/>
      <c r="M56" s="31"/>
      <c r="N56" s="31"/>
      <c r="O56" s="36"/>
      <c r="P56" s="30"/>
      <c r="Q56" s="30"/>
      <c r="R56" s="31"/>
      <c r="S56" s="31"/>
      <c r="T56" s="31"/>
      <c r="U56" s="31"/>
      <c r="V56" s="31"/>
      <c r="W56" s="31"/>
      <c r="X56" s="31"/>
      <c r="Y56" s="30"/>
      <c r="Z56" s="30"/>
      <c r="AA56" s="31"/>
      <c r="AB56" s="31"/>
      <c r="AC56" s="31"/>
      <c r="AD56" s="31"/>
      <c r="AE56" s="31"/>
      <c r="AF56" s="31"/>
      <c r="AG56" s="31"/>
      <c r="AH56" s="36"/>
      <c r="AI56" s="27"/>
      <c r="AJ56" s="30"/>
      <c r="AK56" s="31"/>
      <c r="AL56" s="31"/>
      <c r="AM56" s="31"/>
      <c r="AN56" s="31"/>
      <c r="AO56" s="31"/>
      <c r="AP56" s="31"/>
      <c r="AQ56" s="31"/>
      <c r="AR56" s="31"/>
      <c r="AS56" s="31"/>
      <c r="AT56" s="13"/>
      <c r="AU56" s="13"/>
      <c r="AV56" s="13"/>
      <c r="AW56" s="13"/>
      <c r="AX56" s="13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</row>
    <row r="57" spans="1:66" ht="18.75">
      <c r="A57" s="39"/>
      <c r="B57" s="54"/>
      <c r="C57" s="55"/>
      <c r="D57" s="35"/>
      <c r="E57" s="59"/>
      <c r="F57" s="30"/>
      <c r="G57" s="30"/>
      <c r="H57" s="30"/>
      <c r="I57" s="31"/>
      <c r="J57" s="31"/>
      <c r="K57" s="31"/>
      <c r="L57" s="31"/>
      <c r="M57" s="31"/>
      <c r="N57" s="31"/>
      <c r="O57" s="31"/>
      <c r="P57" s="31"/>
      <c r="Q57" s="31"/>
      <c r="R57" s="4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0"/>
      <c r="AD57" s="30"/>
      <c r="AE57" s="31"/>
      <c r="AF57" s="31"/>
      <c r="AG57" s="31"/>
      <c r="AH57" s="31"/>
      <c r="AI57" s="31"/>
      <c r="AJ57" s="31"/>
      <c r="AK57" s="31"/>
      <c r="AL57" s="41"/>
      <c r="AM57" s="30"/>
      <c r="AN57" s="30"/>
      <c r="AO57" s="31"/>
      <c r="AP57" s="31"/>
      <c r="AQ57" s="31"/>
      <c r="AR57" s="31"/>
      <c r="AS57" s="31"/>
      <c r="AT57" s="13"/>
      <c r="AU57" s="13"/>
      <c r="AV57" s="13"/>
      <c r="AW57" s="13"/>
      <c r="AX57" s="13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</row>
    <row r="58" spans="1:66" ht="18">
      <c r="A58" s="39"/>
      <c r="B58" s="54"/>
      <c r="C58" s="55"/>
      <c r="D58" s="60"/>
      <c r="E58" s="116">
        <v>44118</v>
      </c>
      <c r="F58" s="116"/>
      <c r="G58" s="116"/>
      <c r="H58" s="116"/>
      <c r="I58" s="116"/>
      <c r="J58" s="114" t="s">
        <v>185</v>
      </c>
      <c r="K58" s="114"/>
      <c r="L58" s="114"/>
      <c r="M58" s="114"/>
      <c r="N58" s="114"/>
      <c r="O58" s="115" t="s">
        <v>184</v>
      </c>
      <c r="P58" s="115"/>
      <c r="Q58" s="115"/>
      <c r="R58" s="115"/>
      <c r="S58" s="115"/>
      <c r="T58" s="115"/>
      <c r="U58" s="11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 s="13"/>
      <c r="AU58" s="13"/>
      <c r="AV58" s="13"/>
      <c r="AW58" s="13"/>
      <c r="AX58" s="13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</row>
    <row r="59" spans="1:66" ht="20.25">
      <c r="A59" s="39"/>
      <c r="B59" s="54"/>
      <c r="C59" s="55"/>
      <c r="D59" s="61"/>
      <c r="E59" s="116">
        <v>44190</v>
      </c>
      <c r="F59" s="116"/>
      <c r="G59" s="116"/>
      <c r="H59" s="116"/>
      <c r="I59" s="116"/>
      <c r="J59" s="125" t="s">
        <v>200</v>
      </c>
      <c r="K59" s="125"/>
      <c r="L59" s="125"/>
      <c r="M59" s="125"/>
      <c r="N59" s="125"/>
      <c r="O59" s="115" t="s">
        <v>186</v>
      </c>
      <c r="P59" s="115"/>
      <c r="Q59" s="115"/>
      <c r="R59" s="115"/>
      <c r="S59" s="115"/>
      <c r="T59" s="115"/>
      <c r="U59" s="11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 s="62"/>
      <c r="AU59" s="62"/>
      <c r="AV59" s="62"/>
      <c r="AW59" s="26"/>
      <c r="AX59" s="26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</row>
    <row r="60" spans="1:66" ht="20.25">
      <c r="A60" s="39"/>
      <c r="B60" s="54"/>
      <c r="C60" s="55"/>
      <c r="D60" s="63"/>
      <c r="E60" s="116">
        <v>44197</v>
      </c>
      <c r="F60" s="116"/>
      <c r="G60" s="116"/>
      <c r="H60" s="116"/>
      <c r="I60" s="116"/>
      <c r="J60" s="125" t="s">
        <v>200</v>
      </c>
      <c r="K60" s="125"/>
      <c r="L60" s="125"/>
      <c r="M60" s="125"/>
      <c r="N60" s="125"/>
      <c r="O60" s="115" t="s">
        <v>187</v>
      </c>
      <c r="P60" s="115"/>
      <c r="Q60" s="115"/>
      <c r="R60" s="115"/>
      <c r="S60" s="115"/>
      <c r="T60" s="115"/>
      <c r="U60" s="115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 s="49"/>
      <c r="AU60" s="49"/>
      <c r="AV60" s="49"/>
      <c r="AW60" s="49"/>
      <c r="AX60" s="4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</row>
    <row r="61" spans="1:66" ht="18">
      <c r="A61" s="39"/>
      <c r="B61" s="54"/>
      <c r="C61" s="55"/>
      <c r="D61" s="64"/>
      <c r="E61" s="116">
        <v>44203</v>
      </c>
      <c r="F61" s="116"/>
      <c r="G61" s="116"/>
      <c r="H61" s="116"/>
      <c r="I61" s="116"/>
      <c r="J61" s="125" t="s">
        <v>201</v>
      </c>
      <c r="K61" s="125"/>
      <c r="L61" s="125"/>
      <c r="M61" s="125"/>
      <c r="N61" s="125"/>
      <c r="O61" s="115" t="s">
        <v>186</v>
      </c>
      <c r="P61" s="115"/>
      <c r="Q61" s="115"/>
      <c r="R61" s="115"/>
      <c r="S61" s="115"/>
      <c r="T61" s="115"/>
      <c r="U61" s="11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</row>
    <row r="62" spans="1:66" ht="18.75">
      <c r="A62" s="39"/>
      <c r="B62" s="54"/>
      <c r="C62" s="55"/>
      <c r="D62" s="64"/>
      <c r="E62" s="116">
        <v>44263</v>
      </c>
      <c r="F62" s="116"/>
      <c r="G62" s="116"/>
      <c r="H62" s="116"/>
      <c r="I62" s="116"/>
      <c r="J62" s="125" t="s">
        <v>183</v>
      </c>
      <c r="K62" s="125"/>
      <c r="L62" s="125"/>
      <c r="M62" s="125"/>
      <c r="N62" s="125"/>
      <c r="O62" s="138" t="s">
        <v>190</v>
      </c>
      <c r="P62" s="138"/>
      <c r="Q62" s="138"/>
      <c r="R62" s="138"/>
      <c r="S62" s="138"/>
      <c r="T62" s="138"/>
      <c r="U62" s="138"/>
      <c r="V62"/>
      <c r="W62"/>
      <c r="X62" s="36"/>
      <c r="Y62" s="36"/>
      <c r="Z62" s="13"/>
      <c r="AA62" s="13"/>
      <c r="AB62" s="13"/>
      <c r="AC62" s="13"/>
      <c r="AD62" s="65"/>
      <c r="AE62" s="65"/>
      <c r="AF62" s="65"/>
      <c r="AG62" s="65"/>
      <c r="AH62" s="65"/>
      <c r="AI62" s="65"/>
      <c r="AJ62" s="65"/>
      <c r="AK62" s="65"/>
      <c r="AL62" s="65"/>
      <c r="AM62"/>
      <c r="AN62"/>
      <c r="AO62"/>
      <c r="AP62"/>
      <c r="AQ62"/>
      <c r="AR62"/>
      <c r="AS62"/>
      <c r="AT62" s="47"/>
      <c r="AU62" s="47"/>
      <c r="AV62" s="47"/>
      <c r="AW62" s="47"/>
      <c r="AX62" s="47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</row>
    <row r="63" spans="1:66" ht="18">
      <c r="A63" s="39"/>
      <c r="B63" s="54"/>
      <c r="C63" s="55"/>
      <c r="D63" s="64"/>
      <c r="E63" s="116">
        <v>44317</v>
      </c>
      <c r="F63" s="116"/>
      <c r="G63" s="116"/>
      <c r="H63" s="116"/>
      <c r="I63" s="116"/>
      <c r="J63" s="125" t="s">
        <v>192</v>
      </c>
      <c r="K63" s="125"/>
      <c r="L63" s="125"/>
      <c r="M63" s="125"/>
      <c r="N63" s="125"/>
      <c r="O63" s="115" t="s">
        <v>191</v>
      </c>
      <c r="P63" s="115"/>
      <c r="Q63" s="115"/>
      <c r="R63" s="115"/>
      <c r="S63" s="115"/>
      <c r="T63" s="115"/>
      <c r="U63" s="115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 s="47"/>
      <c r="AU63" s="47"/>
      <c r="AV63" s="47"/>
      <c r="AW63" s="47"/>
      <c r="AX63" s="47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</row>
    <row r="64" spans="1:66" ht="18">
      <c r="A64" s="39"/>
      <c r="B64" s="54"/>
      <c r="C64" s="55"/>
      <c r="D64" s="64"/>
      <c r="E64" s="135" t="s">
        <v>204</v>
      </c>
      <c r="F64" s="136"/>
      <c r="G64" s="136"/>
      <c r="H64" s="136"/>
      <c r="I64" s="137"/>
      <c r="J64" s="135" t="s">
        <v>205</v>
      </c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7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 s="47"/>
      <c r="AU64" s="47"/>
      <c r="AV64" s="47"/>
      <c r="AW64" s="47"/>
      <c r="AX64" s="47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</row>
    <row r="65" spans="1:66" ht="18">
      <c r="A65" s="39"/>
      <c r="B65" s="54"/>
      <c r="C65" s="55"/>
      <c r="D65" s="64"/>
      <c r="E65" s="122">
        <v>44318</v>
      </c>
      <c r="F65" s="123"/>
      <c r="G65" s="123"/>
      <c r="H65" s="123"/>
      <c r="I65" s="124"/>
      <c r="J65" s="126" t="s">
        <v>189</v>
      </c>
      <c r="K65" s="127"/>
      <c r="L65" s="127"/>
      <c r="M65" s="127"/>
      <c r="N65" s="128"/>
      <c r="O65" s="129" t="s">
        <v>202</v>
      </c>
      <c r="P65" s="130"/>
      <c r="Q65" s="130"/>
      <c r="R65" s="130"/>
      <c r="S65" s="130"/>
      <c r="T65" s="130"/>
      <c r="U65" s="131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 s="47"/>
      <c r="AU65" s="47"/>
      <c r="AV65" s="47"/>
      <c r="AW65" s="47"/>
      <c r="AX65" s="47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</row>
    <row r="66" spans="1:66" ht="18">
      <c r="A66" s="39"/>
      <c r="B66" s="54"/>
      <c r="C66" s="55"/>
      <c r="D66" s="66"/>
      <c r="E66" s="135" t="s">
        <v>203</v>
      </c>
      <c r="F66" s="136"/>
      <c r="G66" s="136"/>
      <c r="H66" s="136"/>
      <c r="I66" s="137"/>
      <c r="J66" s="135" t="s">
        <v>206</v>
      </c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7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 s="47"/>
      <c r="AU66" s="47"/>
      <c r="AV66" s="47"/>
      <c r="AW66" s="47"/>
      <c r="AX66" s="47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</row>
    <row r="67" spans="1:66" ht="18">
      <c r="A67" s="39"/>
      <c r="B67" s="54"/>
      <c r="C67" s="55"/>
      <c r="D67" s="66"/>
      <c r="E67" s="116">
        <v>44325</v>
      </c>
      <c r="F67" s="116"/>
      <c r="G67" s="116"/>
      <c r="H67" s="116"/>
      <c r="I67" s="116"/>
      <c r="J67" s="125" t="s">
        <v>189</v>
      </c>
      <c r="K67" s="134"/>
      <c r="L67" s="134"/>
      <c r="M67" s="134"/>
      <c r="N67" s="134"/>
      <c r="O67" s="115" t="s">
        <v>193</v>
      </c>
      <c r="P67" s="115"/>
      <c r="Q67" s="115"/>
      <c r="R67" s="115"/>
      <c r="S67" s="115"/>
      <c r="T67" s="115"/>
      <c r="U67" s="115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 s="47"/>
      <c r="AU67" s="47"/>
      <c r="AV67" s="47"/>
      <c r="AW67" s="47"/>
      <c r="AX67" s="47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</row>
    <row r="68" spans="1:66" ht="18">
      <c r="A68" s="39"/>
      <c r="B68" s="54"/>
      <c r="C68" s="55"/>
      <c r="D68" s="66"/>
      <c r="E68" s="135" t="s">
        <v>207</v>
      </c>
      <c r="F68" s="136"/>
      <c r="G68" s="136"/>
      <c r="H68" s="136"/>
      <c r="I68" s="137"/>
      <c r="J68" s="135" t="s">
        <v>208</v>
      </c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7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</row>
    <row r="69" spans="1:66" ht="18">
      <c r="A69" s="39"/>
      <c r="B69" s="54"/>
      <c r="C69" s="55"/>
      <c r="D69" s="66"/>
      <c r="E69" s="116">
        <v>44367</v>
      </c>
      <c r="F69" s="116"/>
      <c r="G69" s="116"/>
      <c r="H69" s="116"/>
      <c r="I69" s="116"/>
      <c r="J69" s="125" t="s">
        <v>189</v>
      </c>
      <c r="K69" s="134"/>
      <c r="L69" s="134"/>
      <c r="M69" s="134"/>
      <c r="N69" s="134"/>
      <c r="O69" s="115" t="s">
        <v>194</v>
      </c>
      <c r="P69" s="115"/>
      <c r="Q69" s="115"/>
      <c r="R69" s="115"/>
      <c r="S69" s="115"/>
      <c r="T69" s="115"/>
      <c r="U69" s="115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</row>
    <row r="70" spans="1:66" ht="18">
      <c r="A70" s="39"/>
      <c r="B70" s="54"/>
      <c r="C70" s="55"/>
      <c r="D70" s="66"/>
      <c r="E70" s="135" t="s">
        <v>209</v>
      </c>
      <c r="F70" s="136"/>
      <c r="G70" s="136"/>
      <c r="H70" s="136"/>
      <c r="I70" s="137"/>
      <c r="J70" s="135" t="s">
        <v>210</v>
      </c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7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</row>
    <row r="71" spans="1:66" ht="18">
      <c r="A71" s="39"/>
      <c r="B71" s="54"/>
      <c r="C71" s="55"/>
      <c r="D71" s="66"/>
      <c r="E71" s="116">
        <v>44375</v>
      </c>
      <c r="F71" s="116"/>
      <c r="G71" s="116"/>
      <c r="H71" s="116"/>
      <c r="I71" s="116"/>
      <c r="J71" s="125" t="s">
        <v>183</v>
      </c>
      <c r="K71" s="134"/>
      <c r="L71" s="134"/>
      <c r="M71" s="134"/>
      <c r="N71" s="134"/>
      <c r="O71" s="115" t="s">
        <v>195</v>
      </c>
      <c r="P71" s="115"/>
      <c r="Q71" s="115"/>
      <c r="R71" s="115"/>
      <c r="S71" s="115"/>
      <c r="T71" s="115"/>
      <c r="U71" s="115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</row>
    <row r="72" spans="1:66" ht="18">
      <c r="A72" s="39"/>
      <c r="B72" s="54"/>
      <c r="C72" s="55"/>
      <c r="D72" s="66"/>
      <c r="E72" s="116">
        <v>44432</v>
      </c>
      <c r="F72" s="116"/>
      <c r="G72" s="116"/>
      <c r="H72" s="116"/>
      <c r="I72" s="116"/>
      <c r="J72" s="125" t="s">
        <v>188</v>
      </c>
      <c r="K72" s="134"/>
      <c r="L72" s="134"/>
      <c r="M72" s="134"/>
      <c r="N72" s="134"/>
      <c r="O72" s="138" t="s">
        <v>196</v>
      </c>
      <c r="P72" s="138"/>
      <c r="Q72" s="138"/>
      <c r="R72" s="138"/>
      <c r="S72" s="138"/>
      <c r="T72" s="138"/>
      <c r="U72" s="138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</row>
    <row r="73" spans="1:66" ht="18">
      <c r="A73" s="39"/>
      <c r="B73" s="54"/>
      <c r="C73" s="55"/>
      <c r="D73" s="66"/>
      <c r="E73" s="39"/>
      <c r="F73" s="39"/>
      <c r="G73" s="47"/>
      <c r="H73" s="47"/>
      <c r="I73" s="47"/>
      <c r="J73" s="47"/>
      <c r="K73" s="47"/>
      <c r="L73" s="47"/>
      <c r="M73" s="47"/>
      <c r="N73" s="47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13"/>
      <c r="AZ73" s="13"/>
      <c r="BA73" s="13"/>
      <c r="BB73" s="13"/>
      <c r="BC73" s="13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</row>
    <row r="74" spans="1:66" ht="18">
      <c r="A74" s="39"/>
      <c r="B74" s="54"/>
      <c r="C74" s="55"/>
      <c r="D74" s="66"/>
      <c r="E74" s="39"/>
      <c r="F74" s="39"/>
      <c r="G74" s="39"/>
      <c r="H74" s="39"/>
      <c r="I74" s="39"/>
      <c r="J74" s="39"/>
      <c r="K74" s="39"/>
      <c r="L74" s="47"/>
      <c r="M74" s="47"/>
      <c r="N74" s="47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13"/>
      <c r="AZ74" s="13"/>
      <c r="BA74" s="13"/>
      <c r="BB74" s="13"/>
      <c r="BC74" s="13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</row>
    <row r="75" spans="1:66" ht="18">
      <c r="A75" s="39"/>
      <c r="B75" s="54"/>
      <c r="C75" s="55"/>
      <c r="D75" s="66"/>
      <c r="E75" s="39"/>
      <c r="F75" s="39"/>
      <c r="G75" s="39"/>
      <c r="H75" s="39"/>
      <c r="I75" s="39"/>
      <c r="J75" s="39"/>
      <c r="K75" s="39"/>
      <c r="L75" s="47"/>
      <c r="M75" s="47"/>
      <c r="N75" s="47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13"/>
      <c r="AZ75" s="13"/>
      <c r="BA75" s="13"/>
      <c r="BB75" s="13"/>
      <c r="BC75" s="13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</row>
    <row r="76" spans="5:21" ht="15.75">
      <c r="E76" s="39"/>
      <c r="F76" s="39"/>
      <c r="G76" s="39"/>
      <c r="H76" s="39"/>
      <c r="I76" s="39"/>
      <c r="J76" s="39"/>
      <c r="K76" s="39"/>
      <c r="L76" s="47"/>
      <c r="M76" s="47"/>
      <c r="N76" s="47"/>
      <c r="O76" s="39"/>
      <c r="P76" s="39"/>
      <c r="Q76" s="39"/>
      <c r="R76" s="39"/>
      <c r="S76" s="39"/>
      <c r="T76" s="39"/>
      <c r="U76" s="39"/>
    </row>
  </sheetData>
  <sheetProtection/>
  <mergeCells count="89">
    <mergeCell ref="E70:I70"/>
    <mergeCell ref="J70:U70"/>
    <mergeCell ref="E71:I71"/>
    <mergeCell ref="J71:N71"/>
    <mergeCell ref="O71:U71"/>
    <mergeCell ref="E72:I72"/>
    <mergeCell ref="J72:N72"/>
    <mergeCell ref="O72:U72"/>
    <mergeCell ref="E67:I67"/>
    <mergeCell ref="J67:N67"/>
    <mergeCell ref="O67:U67"/>
    <mergeCell ref="E68:I68"/>
    <mergeCell ref="J68:U68"/>
    <mergeCell ref="E69:I69"/>
    <mergeCell ref="J69:N69"/>
    <mergeCell ref="O69:U69"/>
    <mergeCell ref="E64:I64"/>
    <mergeCell ref="J64:U64"/>
    <mergeCell ref="E65:I65"/>
    <mergeCell ref="J65:N65"/>
    <mergeCell ref="O65:U65"/>
    <mergeCell ref="E66:I66"/>
    <mergeCell ref="J66:U66"/>
    <mergeCell ref="E62:I62"/>
    <mergeCell ref="J62:N62"/>
    <mergeCell ref="O62:U62"/>
    <mergeCell ref="E63:I63"/>
    <mergeCell ref="J63:N63"/>
    <mergeCell ref="O63:U63"/>
    <mergeCell ref="E60:I60"/>
    <mergeCell ref="J60:N60"/>
    <mergeCell ref="O60:U60"/>
    <mergeCell ref="E61:I61"/>
    <mergeCell ref="J61:N61"/>
    <mergeCell ref="O61:U61"/>
    <mergeCell ref="E58:I58"/>
    <mergeCell ref="J58:N58"/>
    <mergeCell ref="O58:U58"/>
    <mergeCell ref="E59:I59"/>
    <mergeCell ref="J59:N59"/>
    <mergeCell ref="O59:U59"/>
    <mergeCell ref="G33:M33"/>
    <mergeCell ref="Q33:W33"/>
    <mergeCell ref="G35:M35"/>
    <mergeCell ref="Q35:W35"/>
    <mergeCell ref="AB35:AH35"/>
    <mergeCell ref="C25:C26"/>
    <mergeCell ref="A27:A31"/>
    <mergeCell ref="B27:B31"/>
    <mergeCell ref="C27:C29"/>
    <mergeCell ref="BJ8:BJ11"/>
    <mergeCell ref="BK8:BK11"/>
    <mergeCell ref="BL8:BL11"/>
    <mergeCell ref="A12:BL12"/>
    <mergeCell ref="A13:BL13"/>
    <mergeCell ref="A14:A26"/>
    <mergeCell ref="B14:B23"/>
    <mergeCell ref="C15:C19"/>
    <mergeCell ref="C21:C23"/>
    <mergeCell ref="B24:B26"/>
    <mergeCell ref="AN7:AR8"/>
    <mergeCell ref="AS7:AV8"/>
    <mergeCell ref="AW7:AZ8"/>
    <mergeCell ref="N7:R8"/>
    <mergeCell ref="S7:V8"/>
    <mergeCell ref="W7:Z8"/>
    <mergeCell ref="AA7:AD8"/>
    <mergeCell ref="BA7:BD8"/>
    <mergeCell ref="BE7:BL7"/>
    <mergeCell ref="BE8:BE11"/>
    <mergeCell ref="BF8:BF11"/>
    <mergeCell ref="BG8:BG11"/>
    <mergeCell ref="BH8:BH11"/>
    <mergeCell ref="BI8:BI11"/>
    <mergeCell ref="AE7:AI8"/>
    <mergeCell ref="AJ7:AM8"/>
    <mergeCell ref="A7:A11"/>
    <mergeCell ref="B7:B11"/>
    <mergeCell ref="C7:C11"/>
    <mergeCell ref="D7:D11"/>
    <mergeCell ref="E7:I8"/>
    <mergeCell ref="J7:M8"/>
    <mergeCell ref="A1:D2"/>
    <mergeCell ref="G1:BD1"/>
    <mergeCell ref="BE1:BL2"/>
    <mergeCell ref="G2:BD2"/>
    <mergeCell ref="A3:D3"/>
    <mergeCell ref="G3:BD3"/>
    <mergeCell ref="BE3:BL5"/>
  </mergeCells>
  <conditionalFormatting sqref="E33">
    <cfRule type="cellIs" priority="34" dxfId="0" operator="equal" stopIfTrue="1">
      <formula>"А"</formula>
    </cfRule>
    <cfRule type="cellIs" priority="35" dxfId="0" operator="equal" stopIfTrue="1">
      <formula>"А"</formula>
    </cfRule>
    <cfRule type="cellIs" priority="36" dxfId="0" operator="equal" stopIfTrue="1">
      <formula>"А"</formula>
    </cfRule>
  </conditionalFormatting>
  <conditionalFormatting sqref="C35">
    <cfRule type="cellIs" priority="37" dxfId="0" operator="equal" stopIfTrue="1">
      <formula>"А"</formula>
    </cfRule>
    <cfRule type="cellIs" priority="38" dxfId="0" operator="equal" stopIfTrue="1">
      <formula>"А"</formula>
    </cfRule>
    <cfRule type="cellIs" priority="39" dxfId="0" operator="equal" stopIfTrue="1">
      <formula>"А"</formula>
    </cfRule>
  </conditionalFormatting>
  <conditionalFormatting sqref="Z33">
    <cfRule type="cellIs" priority="31" dxfId="0" operator="equal" stopIfTrue="1">
      <formula>"А"</formula>
    </cfRule>
    <cfRule type="cellIs" priority="32" dxfId="0" operator="equal" stopIfTrue="1">
      <formula>"А"</formula>
    </cfRule>
    <cfRule type="cellIs" priority="33" dxfId="0" operator="equal" stopIfTrue="1">
      <formula>"А"</formula>
    </cfRule>
  </conditionalFormatting>
  <conditionalFormatting sqref="Z35">
    <cfRule type="cellIs" priority="28" dxfId="0" operator="equal" stopIfTrue="1">
      <formula>"А"</formula>
    </cfRule>
    <cfRule type="cellIs" priority="29" dxfId="0" operator="equal" stopIfTrue="1">
      <formula>"А"</formula>
    </cfRule>
    <cfRule type="cellIs" priority="30" dxfId="0" operator="equal" stopIfTrue="1">
      <formula>"А"</formula>
    </cfRule>
  </conditionalFormatting>
  <conditionalFormatting sqref="O33">
    <cfRule type="cellIs" priority="25" dxfId="0" operator="equal" stopIfTrue="1">
      <formula>"А"</formula>
    </cfRule>
    <cfRule type="cellIs" priority="26" dxfId="0" operator="equal" stopIfTrue="1">
      <formula>"А"</formula>
    </cfRule>
    <cfRule type="cellIs" priority="27" dxfId="0" operator="equal" stopIfTrue="1">
      <formula>"А"</formula>
    </cfRule>
  </conditionalFormatting>
  <conditionalFormatting sqref="E14:BD31">
    <cfRule type="cellIs" priority="1" dxfId="0" operator="equal" stopIfTrue="1">
      <formula>"А"</formula>
    </cfRule>
    <cfRule type="cellIs" priority="2" dxfId="0" operator="equal" stopIfTrue="1">
      <formula>"А"</formula>
    </cfRule>
    <cfRule type="cellIs" priority="3" dxfId="0" operator="equal" stopIfTrue="1">
      <formula>"А"</formula>
    </cfRule>
  </conditionalFormatting>
  <printOptions/>
  <pageMargins left="0.75" right="0.75" top="1" bottom="1" header="0.5" footer="0.5"/>
  <pageSetup fitToHeight="0" fitToWidth="1" orientation="landscape" paperSize="9" scale="40" r:id="rId2"/>
  <rowBreaks count="1" manualBreakCount="1">
    <brk id="36" max="64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6">
    <pageSetUpPr fitToPage="1"/>
  </sheetPr>
  <dimension ref="A1:BN69"/>
  <sheetViews>
    <sheetView view="pageBreakPreview" zoomScaleNormal="85" zoomScaleSheetLayoutView="100" zoomScalePageLayoutView="0" workbookViewId="0" topLeftCell="A4">
      <pane xSplit="4" ySplit="10" topLeftCell="E36" activePane="bottomRight" state="frozen"/>
      <selection pane="topLeft" activeCell="A4" sqref="A4"/>
      <selection pane="topRight" activeCell="E4" sqref="E4"/>
      <selection pane="bottomLeft" activeCell="A14" sqref="A14"/>
      <selection pane="bottomRight" activeCell="D23" sqref="D23"/>
    </sheetView>
  </sheetViews>
  <sheetFormatPr defaultColWidth="8.8515625" defaultRowHeight="12.75"/>
  <cols>
    <col min="1" max="1" width="5.421875" style="1" customWidth="1"/>
    <col min="2" max="2" width="5.8515625" style="1" customWidth="1"/>
    <col min="3" max="3" width="5.421875" style="1" customWidth="1"/>
    <col min="4" max="4" width="48.8515625" style="1" customWidth="1"/>
    <col min="5" max="25" width="3.8515625" style="1" customWidth="1"/>
    <col min="26" max="26" width="4.421875" style="1" customWidth="1"/>
    <col min="27" max="56" width="3.8515625" style="1" customWidth="1"/>
    <col min="57" max="57" width="5.8515625" style="1" customWidth="1"/>
    <col min="58" max="58" width="6.421875" style="1" customWidth="1"/>
    <col min="59" max="59" width="7.140625" style="1" customWidth="1"/>
    <col min="60" max="64" width="5.8515625" style="1" customWidth="1"/>
    <col min="65" max="16384" width="8.8515625" style="1" customWidth="1"/>
  </cols>
  <sheetData>
    <row r="1" spans="1:64" ht="39.75" customHeight="1">
      <c r="A1" s="119" t="s">
        <v>98</v>
      </c>
      <c r="B1" s="119"/>
      <c r="C1" s="119"/>
      <c r="D1" s="119"/>
      <c r="G1" s="121" t="s">
        <v>219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03" t="s">
        <v>239</v>
      </c>
      <c r="BF1" s="103"/>
      <c r="BG1" s="103"/>
      <c r="BH1" s="103"/>
      <c r="BI1" s="103"/>
      <c r="BJ1" s="103"/>
      <c r="BK1" s="103"/>
      <c r="BL1" s="103"/>
    </row>
    <row r="2" spans="1:64" ht="34.5">
      <c r="A2" s="119"/>
      <c r="B2" s="119"/>
      <c r="C2" s="119"/>
      <c r="D2" s="119"/>
      <c r="G2" s="120" t="s">
        <v>241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03"/>
      <c r="BF2" s="103"/>
      <c r="BG2" s="103"/>
      <c r="BH2" s="103"/>
      <c r="BI2" s="103"/>
      <c r="BJ2" s="103"/>
      <c r="BK2" s="103"/>
      <c r="BL2" s="103"/>
    </row>
    <row r="3" spans="1:64" ht="44.25" customHeight="1">
      <c r="A3" s="132" t="s">
        <v>238</v>
      </c>
      <c r="B3" s="132"/>
      <c r="C3" s="132"/>
      <c r="D3" s="132"/>
      <c r="G3" s="120" t="s">
        <v>220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04" t="s">
        <v>240</v>
      </c>
      <c r="BF3" s="104"/>
      <c r="BG3" s="104"/>
      <c r="BH3" s="104"/>
      <c r="BI3" s="104"/>
      <c r="BJ3" s="104"/>
      <c r="BK3" s="104"/>
      <c r="BL3" s="104"/>
    </row>
    <row r="4" spans="57:64" ht="15.75">
      <c r="BE4" s="104"/>
      <c r="BF4" s="104"/>
      <c r="BG4" s="104"/>
      <c r="BH4" s="104"/>
      <c r="BI4" s="104"/>
      <c r="BJ4" s="104"/>
      <c r="BK4" s="104"/>
      <c r="BL4" s="104"/>
    </row>
    <row r="5" spans="57:64" ht="15.75">
      <c r="BE5" s="104"/>
      <c r="BF5" s="104"/>
      <c r="BG5" s="104"/>
      <c r="BH5" s="104"/>
      <c r="BI5" s="104"/>
      <c r="BJ5" s="104"/>
      <c r="BK5" s="104"/>
      <c r="BL5" s="104"/>
    </row>
    <row r="6" ht="15.75">
      <c r="BL6" s="2"/>
    </row>
    <row r="7" spans="1:64" ht="15" customHeight="1">
      <c r="A7" s="100" t="s">
        <v>108</v>
      </c>
      <c r="B7" s="100" t="s">
        <v>129</v>
      </c>
      <c r="C7" s="100" t="s">
        <v>102</v>
      </c>
      <c r="D7" s="102" t="s">
        <v>101</v>
      </c>
      <c r="E7" s="102" t="s">
        <v>64</v>
      </c>
      <c r="F7" s="102"/>
      <c r="G7" s="102"/>
      <c r="H7" s="102"/>
      <c r="I7" s="102"/>
      <c r="J7" s="102" t="s">
        <v>38</v>
      </c>
      <c r="K7" s="102"/>
      <c r="L7" s="102"/>
      <c r="M7" s="102"/>
      <c r="N7" s="102" t="s">
        <v>83</v>
      </c>
      <c r="O7" s="102"/>
      <c r="P7" s="102"/>
      <c r="Q7" s="102"/>
      <c r="R7" s="102"/>
      <c r="S7" s="102" t="s">
        <v>37</v>
      </c>
      <c r="T7" s="102"/>
      <c r="U7" s="102"/>
      <c r="V7" s="102"/>
      <c r="W7" s="102" t="s">
        <v>28</v>
      </c>
      <c r="X7" s="102"/>
      <c r="Y7" s="102"/>
      <c r="Z7" s="102"/>
      <c r="AA7" s="102" t="s">
        <v>9</v>
      </c>
      <c r="AB7" s="102"/>
      <c r="AC7" s="102"/>
      <c r="AD7" s="102"/>
      <c r="AE7" s="102" t="s">
        <v>63</v>
      </c>
      <c r="AF7" s="102"/>
      <c r="AG7" s="102"/>
      <c r="AH7" s="102"/>
      <c r="AI7" s="102"/>
      <c r="AJ7" s="102" t="s">
        <v>53</v>
      </c>
      <c r="AK7" s="102"/>
      <c r="AL7" s="102"/>
      <c r="AM7" s="102"/>
      <c r="AN7" s="102" t="s">
        <v>58</v>
      </c>
      <c r="AO7" s="102"/>
      <c r="AP7" s="102"/>
      <c r="AQ7" s="102"/>
      <c r="AR7" s="102"/>
      <c r="AS7" s="102" t="s">
        <v>61</v>
      </c>
      <c r="AT7" s="102"/>
      <c r="AU7" s="102"/>
      <c r="AV7" s="102"/>
      <c r="AW7" s="102" t="s">
        <v>23</v>
      </c>
      <c r="AX7" s="102"/>
      <c r="AY7" s="102"/>
      <c r="AZ7" s="102"/>
      <c r="BA7" s="102" t="s">
        <v>57</v>
      </c>
      <c r="BB7" s="102"/>
      <c r="BC7" s="102"/>
      <c r="BD7" s="102"/>
      <c r="BE7" s="95" t="s">
        <v>115</v>
      </c>
      <c r="BF7" s="95"/>
      <c r="BG7" s="95"/>
      <c r="BH7" s="95"/>
      <c r="BI7" s="95"/>
      <c r="BJ7" s="95"/>
      <c r="BK7" s="95"/>
      <c r="BL7" s="95"/>
    </row>
    <row r="8" spans="1:64" ht="19.5" customHeight="1">
      <c r="A8" s="100"/>
      <c r="B8" s="100"/>
      <c r="C8" s="10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5" t="s">
        <v>100</v>
      </c>
      <c r="BF8" s="105" t="s">
        <v>117</v>
      </c>
      <c r="BG8" s="105" t="s">
        <v>123</v>
      </c>
      <c r="BH8" s="105" t="s">
        <v>90</v>
      </c>
      <c r="BI8" s="105" t="s">
        <v>133</v>
      </c>
      <c r="BJ8" s="105" t="s">
        <v>91</v>
      </c>
      <c r="BK8" s="105" t="s">
        <v>82</v>
      </c>
      <c r="BL8" s="105" t="s">
        <v>13</v>
      </c>
    </row>
    <row r="9" spans="1:64" ht="28.5" customHeight="1">
      <c r="A9" s="100"/>
      <c r="B9" s="100"/>
      <c r="C9" s="100"/>
      <c r="D9" s="102"/>
      <c r="E9" s="3">
        <v>31</v>
      </c>
      <c r="F9" s="3">
        <v>7</v>
      </c>
      <c r="G9" s="3">
        <v>14</v>
      </c>
      <c r="H9" s="3">
        <v>21</v>
      </c>
      <c r="I9" s="3">
        <v>28</v>
      </c>
      <c r="J9" s="3">
        <v>5</v>
      </c>
      <c r="K9" s="3">
        <v>12</v>
      </c>
      <c r="L9" s="3">
        <v>19</v>
      </c>
      <c r="M9" s="3">
        <v>26</v>
      </c>
      <c r="N9" s="3">
        <v>2</v>
      </c>
      <c r="O9" s="3">
        <v>9</v>
      </c>
      <c r="P9" s="3">
        <v>16</v>
      </c>
      <c r="Q9" s="3">
        <v>23</v>
      </c>
      <c r="R9" s="3">
        <v>30</v>
      </c>
      <c r="S9" s="3">
        <v>7</v>
      </c>
      <c r="T9" s="3">
        <v>14</v>
      </c>
      <c r="U9" s="3">
        <v>21</v>
      </c>
      <c r="V9" s="3">
        <v>28</v>
      </c>
      <c r="W9" s="3">
        <v>4</v>
      </c>
      <c r="X9" s="3">
        <v>11</v>
      </c>
      <c r="Y9" s="3">
        <v>18</v>
      </c>
      <c r="Z9" s="3">
        <v>25</v>
      </c>
      <c r="AA9" s="3">
        <v>1</v>
      </c>
      <c r="AB9" s="3">
        <v>8</v>
      </c>
      <c r="AC9" s="3">
        <v>15</v>
      </c>
      <c r="AD9" s="3">
        <v>22</v>
      </c>
      <c r="AE9" s="3">
        <v>1</v>
      </c>
      <c r="AF9" s="72">
        <v>8</v>
      </c>
      <c r="AG9" s="3">
        <v>15</v>
      </c>
      <c r="AH9" s="3">
        <v>22</v>
      </c>
      <c r="AI9" s="3">
        <v>29</v>
      </c>
      <c r="AJ9" s="3">
        <v>5</v>
      </c>
      <c r="AK9" s="3">
        <v>12</v>
      </c>
      <c r="AL9" s="3">
        <v>19</v>
      </c>
      <c r="AM9" s="3">
        <v>26</v>
      </c>
      <c r="AN9" s="72">
        <v>3</v>
      </c>
      <c r="AO9" s="72">
        <v>10</v>
      </c>
      <c r="AP9" s="3">
        <v>17</v>
      </c>
      <c r="AQ9" s="3">
        <v>24</v>
      </c>
      <c r="AR9" s="3">
        <v>31</v>
      </c>
      <c r="AS9" s="3">
        <v>7</v>
      </c>
      <c r="AT9" s="3">
        <v>14</v>
      </c>
      <c r="AU9" s="72">
        <v>21</v>
      </c>
      <c r="AV9" s="72">
        <v>28</v>
      </c>
      <c r="AW9" s="3">
        <v>5</v>
      </c>
      <c r="AX9" s="3">
        <v>12</v>
      </c>
      <c r="AY9" s="3">
        <v>19</v>
      </c>
      <c r="AZ9" s="3">
        <v>26</v>
      </c>
      <c r="BA9" s="3">
        <v>2</v>
      </c>
      <c r="BB9" s="3">
        <v>9</v>
      </c>
      <c r="BC9" s="3">
        <v>16</v>
      </c>
      <c r="BD9" s="3">
        <v>23</v>
      </c>
      <c r="BE9" s="105"/>
      <c r="BF9" s="105"/>
      <c r="BG9" s="105"/>
      <c r="BH9" s="105"/>
      <c r="BI9" s="105"/>
      <c r="BJ9" s="105"/>
      <c r="BK9" s="105"/>
      <c r="BL9" s="105"/>
    </row>
    <row r="10" spans="1:64" ht="27" customHeight="1">
      <c r="A10" s="100"/>
      <c r="B10" s="100"/>
      <c r="C10" s="100"/>
      <c r="D10" s="102"/>
      <c r="E10" s="3">
        <v>6</v>
      </c>
      <c r="F10" s="3">
        <v>13</v>
      </c>
      <c r="G10" s="3">
        <v>20</v>
      </c>
      <c r="H10" s="3">
        <v>27</v>
      </c>
      <c r="I10" s="3">
        <v>4</v>
      </c>
      <c r="J10" s="3">
        <v>11</v>
      </c>
      <c r="K10" s="3">
        <v>18</v>
      </c>
      <c r="L10" s="3">
        <v>25</v>
      </c>
      <c r="M10" s="3">
        <v>1</v>
      </c>
      <c r="N10" s="3">
        <v>8</v>
      </c>
      <c r="O10" s="3">
        <v>15</v>
      </c>
      <c r="P10" s="3">
        <v>22</v>
      </c>
      <c r="Q10" s="3">
        <v>29</v>
      </c>
      <c r="R10" s="3">
        <v>6</v>
      </c>
      <c r="S10" s="3">
        <v>13</v>
      </c>
      <c r="T10" s="3">
        <v>20</v>
      </c>
      <c r="U10" s="3">
        <v>27</v>
      </c>
      <c r="V10" s="3">
        <v>3</v>
      </c>
      <c r="W10" s="3">
        <v>10</v>
      </c>
      <c r="X10" s="3">
        <v>17</v>
      </c>
      <c r="Y10" s="3">
        <v>24</v>
      </c>
      <c r="Z10" s="3">
        <v>31</v>
      </c>
      <c r="AA10" s="3">
        <v>7</v>
      </c>
      <c r="AB10" s="3">
        <v>14</v>
      </c>
      <c r="AC10" s="3">
        <v>21</v>
      </c>
      <c r="AD10" s="3">
        <v>28</v>
      </c>
      <c r="AE10" s="3">
        <v>7</v>
      </c>
      <c r="AF10" s="3">
        <v>14</v>
      </c>
      <c r="AG10" s="3">
        <v>21</v>
      </c>
      <c r="AH10" s="3">
        <v>28</v>
      </c>
      <c r="AI10" s="3">
        <v>4</v>
      </c>
      <c r="AJ10" s="3">
        <v>11</v>
      </c>
      <c r="AK10" s="3">
        <v>18</v>
      </c>
      <c r="AL10" s="3">
        <v>25</v>
      </c>
      <c r="AM10" s="72">
        <v>2</v>
      </c>
      <c r="AN10" s="72">
        <v>9</v>
      </c>
      <c r="AO10" s="3">
        <v>16</v>
      </c>
      <c r="AP10" s="3">
        <v>23</v>
      </c>
      <c r="AQ10" s="3">
        <v>30</v>
      </c>
      <c r="AR10" s="3">
        <v>6</v>
      </c>
      <c r="AS10" s="3">
        <v>13</v>
      </c>
      <c r="AT10" s="72">
        <v>20</v>
      </c>
      <c r="AU10" s="3">
        <v>27</v>
      </c>
      <c r="AV10" s="3">
        <v>4</v>
      </c>
      <c r="AW10" s="3">
        <v>11</v>
      </c>
      <c r="AX10" s="3">
        <v>18</v>
      </c>
      <c r="AY10" s="3">
        <v>25</v>
      </c>
      <c r="AZ10" s="3">
        <v>1</v>
      </c>
      <c r="BA10" s="3">
        <v>8</v>
      </c>
      <c r="BB10" s="3">
        <v>15</v>
      </c>
      <c r="BC10" s="3">
        <v>22</v>
      </c>
      <c r="BD10" s="3">
        <v>29</v>
      </c>
      <c r="BE10" s="105"/>
      <c r="BF10" s="105"/>
      <c r="BG10" s="105"/>
      <c r="BH10" s="105"/>
      <c r="BI10" s="105"/>
      <c r="BJ10" s="105"/>
      <c r="BK10" s="105"/>
      <c r="BL10" s="105"/>
    </row>
    <row r="11" spans="1:64" ht="34.5" customHeight="1">
      <c r="A11" s="100"/>
      <c r="B11" s="100"/>
      <c r="C11" s="100"/>
      <c r="D11" s="102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139"/>
      <c r="BF11" s="139"/>
      <c r="BG11" s="139"/>
      <c r="BH11" s="139"/>
      <c r="BI11" s="139"/>
      <c r="BJ11" s="139"/>
      <c r="BK11" s="139"/>
      <c r="BL11" s="139"/>
    </row>
    <row r="12" spans="1:64" ht="22.5" customHeight="1">
      <c r="A12" s="99" t="s">
        <v>152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ht="19.5" customHeight="1">
      <c r="A13" s="94" t="s">
        <v>154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30" customHeight="1">
      <c r="A14" s="91" t="s">
        <v>7</v>
      </c>
      <c r="B14" s="91" t="s">
        <v>62</v>
      </c>
      <c r="C14" s="5" t="s">
        <v>251</v>
      </c>
      <c r="D14" s="7" t="s">
        <v>156</v>
      </c>
      <c r="E14" s="87">
        <v>0</v>
      </c>
      <c r="F14" s="70">
        <v>0</v>
      </c>
      <c r="G14" s="87">
        <v>0</v>
      </c>
      <c r="H14" s="70">
        <v>0</v>
      </c>
      <c r="I14" s="87">
        <v>0</v>
      </c>
      <c r="J14" s="70">
        <v>0</v>
      </c>
      <c r="K14" s="87">
        <v>0</v>
      </c>
      <c r="L14" s="71">
        <v>12</v>
      </c>
      <c r="M14" s="87">
        <v>0</v>
      </c>
      <c r="N14" s="70">
        <v>0</v>
      </c>
      <c r="O14" s="87">
        <v>0</v>
      </c>
      <c r="P14" s="70">
        <v>0</v>
      </c>
      <c r="Q14" s="87">
        <v>0</v>
      </c>
      <c r="R14" s="70">
        <v>0</v>
      </c>
      <c r="S14" s="87">
        <v>0</v>
      </c>
      <c r="T14" s="70">
        <v>0</v>
      </c>
      <c r="U14" s="8" t="s">
        <v>5</v>
      </c>
      <c r="V14" s="10" t="s">
        <v>2</v>
      </c>
      <c r="W14" s="9" t="s">
        <v>1</v>
      </c>
      <c r="X14" s="9" t="s">
        <v>1</v>
      </c>
      <c r="Y14" s="9" t="s">
        <v>1</v>
      </c>
      <c r="Z14" s="10" t="s">
        <v>2</v>
      </c>
      <c r="AA14" s="10" t="s">
        <v>2</v>
      </c>
      <c r="AB14" s="70">
        <v>0</v>
      </c>
      <c r="AC14" s="87">
        <v>0</v>
      </c>
      <c r="AD14" s="70">
        <v>0</v>
      </c>
      <c r="AE14" s="87">
        <v>0</v>
      </c>
      <c r="AF14" s="71">
        <f>COUNTIF(AB14:AE14,0)+COUNTIF(AG14:AU14,0)+1</f>
        <v>14</v>
      </c>
      <c r="AG14" s="87">
        <v>0</v>
      </c>
      <c r="AH14" s="70">
        <v>0</v>
      </c>
      <c r="AI14" s="87">
        <v>0</v>
      </c>
      <c r="AJ14" s="70">
        <v>0</v>
      </c>
      <c r="AK14" s="87">
        <v>0</v>
      </c>
      <c r="AL14" s="70">
        <v>0</v>
      </c>
      <c r="AM14" s="87">
        <v>0</v>
      </c>
      <c r="AN14" s="70">
        <v>0</v>
      </c>
      <c r="AO14" s="87">
        <v>0</v>
      </c>
      <c r="AP14" s="8" t="s">
        <v>5</v>
      </c>
      <c r="AQ14" s="9" t="s">
        <v>1</v>
      </c>
      <c r="AR14" s="9" t="s">
        <v>1</v>
      </c>
      <c r="AS14" s="9" t="s">
        <v>1</v>
      </c>
      <c r="AT14" s="11" t="s">
        <v>3</v>
      </c>
      <c r="AU14" s="11" t="s">
        <v>3</v>
      </c>
      <c r="AV14" s="10" t="s">
        <v>2</v>
      </c>
      <c r="AW14" s="10" t="s">
        <v>2</v>
      </c>
      <c r="AX14" s="10" t="s">
        <v>2</v>
      </c>
      <c r="AY14" s="10" t="s">
        <v>2</v>
      </c>
      <c r="AZ14" s="10" t="s">
        <v>2</v>
      </c>
      <c r="BA14" s="10" t="s">
        <v>2</v>
      </c>
      <c r="BB14" s="10" t="s">
        <v>2</v>
      </c>
      <c r="BC14" s="10" t="s">
        <v>2</v>
      </c>
      <c r="BD14" s="10" t="s">
        <v>2</v>
      </c>
      <c r="BE14" s="5">
        <f>COUNTIF(E14:BD14,"0")+2</f>
        <v>30</v>
      </c>
      <c r="BF14" s="5">
        <f aca="true" t="shared" si="0" ref="BF14:BF24">COUNTIF(E14:BD14,"ЗТ")</f>
        <v>2</v>
      </c>
      <c r="BG14" s="5">
        <f aca="true" t="shared" si="1" ref="BG14:BG24">COUNTIF(E14:BD14,"Е")</f>
        <v>6</v>
      </c>
      <c r="BH14" s="5">
        <f aca="true" t="shared" si="2" ref="BH14:BH24">COUNTIF(E14:BD14,"П")</f>
        <v>2</v>
      </c>
      <c r="BI14" s="5">
        <f aca="true" t="shared" si="3" ref="BI14:BI24">COUNTIF(E14:BD14,"ПА")</f>
        <v>0</v>
      </c>
      <c r="BJ14" s="5">
        <f aca="true" t="shared" si="4" ref="BJ14:BJ24">COUNTIF(E14:BD14,"А")</f>
        <v>0</v>
      </c>
      <c r="BK14" s="5">
        <f aca="true" t="shared" si="5" ref="BK14:BK24">COUNTIF(E14:BD14,"К")</f>
        <v>12</v>
      </c>
      <c r="BL14" s="5">
        <f aca="true" t="shared" si="6" ref="BL14:BL24">SUM(BE14:BK14)</f>
        <v>52</v>
      </c>
    </row>
    <row r="15" spans="1:64" ht="30" customHeight="1">
      <c r="A15" s="92"/>
      <c r="B15" s="92"/>
      <c r="C15" s="5">
        <v>2</v>
      </c>
      <c r="D15" s="7" t="s">
        <v>157</v>
      </c>
      <c r="E15" s="87">
        <v>0</v>
      </c>
      <c r="F15" s="70">
        <v>0</v>
      </c>
      <c r="G15" s="87">
        <v>0</v>
      </c>
      <c r="H15" s="70">
        <v>0</v>
      </c>
      <c r="I15" s="87">
        <v>0</v>
      </c>
      <c r="J15" s="70">
        <v>0</v>
      </c>
      <c r="K15" s="87">
        <v>0</v>
      </c>
      <c r="L15" s="71">
        <f aca="true" t="shared" si="7" ref="L15:L20">COUNTIF(E15:K15,0)+COUNTIF(M15:T15,0)+1</f>
        <v>16</v>
      </c>
      <c r="M15" s="87">
        <v>0</v>
      </c>
      <c r="N15" s="70">
        <v>0</v>
      </c>
      <c r="O15" s="87">
        <v>0</v>
      </c>
      <c r="P15" s="70">
        <v>0</v>
      </c>
      <c r="Q15" s="87">
        <v>0</v>
      </c>
      <c r="R15" s="70">
        <v>0</v>
      </c>
      <c r="S15" s="87">
        <v>0</v>
      </c>
      <c r="T15" s="70">
        <v>0</v>
      </c>
      <c r="U15" s="8" t="s">
        <v>5</v>
      </c>
      <c r="V15" s="10" t="s">
        <v>2</v>
      </c>
      <c r="W15" s="9" t="s">
        <v>1</v>
      </c>
      <c r="X15" s="9" t="s">
        <v>1</v>
      </c>
      <c r="Y15" s="9" t="s">
        <v>1</v>
      </c>
      <c r="Z15" s="10" t="s">
        <v>2</v>
      </c>
      <c r="AA15" s="10" t="s">
        <v>2</v>
      </c>
      <c r="AB15" s="70">
        <v>0</v>
      </c>
      <c r="AC15" s="87">
        <v>0</v>
      </c>
      <c r="AD15" s="70">
        <v>0</v>
      </c>
      <c r="AE15" s="87">
        <v>0</v>
      </c>
      <c r="AF15" s="71">
        <f aca="true" t="shared" si="8" ref="AF15:AF21">COUNTIF(AB15:AE15,0)+COUNTIF(AG15:AU15,0)+1</f>
        <v>14</v>
      </c>
      <c r="AG15" s="87">
        <v>0</v>
      </c>
      <c r="AH15" s="70">
        <v>0</v>
      </c>
      <c r="AI15" s="87">
        <v>0</v>
      </c>
      <c r="AJ15" s="70">
        <v>0</v>
      </c>
      <c r="AK15" s="87">
        <v>0</v>
      </c>
      <c r="AL15" s="70">
        <v>0</v>
      </c>
      <c r="AM15" s="87">
        <v>0</v>
      </c>
      <c r="AN15" s="70">
        <v>0</v>
      </c>
      <c r="AO15" s="87">
        <v>0</v>
      </c>
      <c r="AP15" s="8" t="s">
        <v>5</v>
      </c>
      <c r="AQ15" s="9" t="s">
        <v>1</v>
      </c>
      <c r="AR15" s="9" t="s">
        <v>1</v>
      </c>
      <c r="AS15" s="9" t="s">
        <v>1</v>
      </c>
      <c r="AT15" s="11" t="s">
        <v>3</v>
      </c>
      <c r="AU15" s="11" t="s">
        <v>3</v>
      </c>
      <c r="AV15" s="10" t="s">
        <v>2</v>
      </c>
      <c r="AW15" s="10" t="s">
        <v>2</v>
      </c>
      <c r="AX15" s="10" t="s">
        <v>2</v>
      </c>
      <c r="AY15" s="10" t="s">
        <v>2</v>
      </c>
      <c r="AZ15" s="10" t="s">
        <v>2</v>
      </c>
      <c r="BA15" s="10" t="s">
        <v>2</v>
      </c>
      <c r="BB15" s="10" t="s">
        <v>2</v>
      </c>
      <c r="BC15" s="10" t="s">
        <v>2</v>
      </c>
      <c r="BD15" s="10" t="s">
        <v>2</v>
      </c>
      <c r="BE15" s="5">
        <f aca="true" t="shared" si="9" ref="BE15:BE21">COUNTIF(E15:BD15,"0")+2</f>
        <v>30</v>
      </c>
      <c r="BF15" s="5">
        <f t="shared" si="0"/>
        <v>2</v>
      </c>
      <c r="BG15" s="5">
        <f t="shared" si="1"/>
        <v>6</v>
      </c>
      <c r="BH15" s="5">
        <f t="shared" si="2"/>
        <v>2</v>
      </c>
      <c r="BI15" s="5">
        <f t="shared" si="3"/>
        <v>0</v>
      </c>
      <c r="BJ15" s="5">
        <f t="shared" si="4"/>
        <v>0</v>
      </c>
      <c r="BK15" s="5">
        <f t="shared" si="5"/>
        <v>12</v>
      </c>
      <c r="BL15" s="5">
        <f t="shared" si="6"/>
        <v>52</v>
      </c>
    </row>
    <row r="16" spans="1:64" ht="30" customHeight="1">
      <c r="A16" s="92"/>
      <c r="B16" s="92"/>
      <c r="C16" s="96">
        <v>3</v>
      </c>
      <c r="D16" s="7" t="s">
        <v>159</v>
      </c>
      <c r="E16" s="87">
        <v>0</v>
      </c>
      <c r="F16" s="70">
        <v>0</v>
      </c>
      <c r="G16" s="87">
        <v>0</v>
      </c>
      <c r="H16" s="70">
        <v>0</v>
      </c>
      <c r="I16" s="87">
        <v>0</v>
      </c>
      <c r="J16" s="70">
        <v>0</v>
      </c>
      <c r="K16" s="87">
        <v>0</v>
      </c>
      <c r="L16" s="71">
        <f t="shared" si="7"/>
        <v>16</v>
      </c>
      <c r="M16" s="87">
        <v>0</v>
      </c>
      <c r="N16" s="70">
        <v>0</v>
      </c>
      <c r="O16" s="87">
        <v>0</v>
      </c>
      <c r="P16" s="70">
        <v>0</v>
      </c>
      <c r="Q16" s="87">
        <v>0</v>
      </c>
      <c r="R16" s="70">
        <v>0</v>
      </c>
      <c r="S16" s="87">
        <v>0</v>
      </c>
      <c r="T16" s="70">
        <v>0</v>
      </c>
      <c r="U16" s="8" t="s">
        <v>5</v>
      </c>
      <c r="V16" s="10" t="s">
        <v>2</v>
      </c>
      <c r="W16" s="9" t="s">
        <v>1</v>
      </c>
      <c r="X16" s="9" t="s">
        <v>1</v>
      </c>
      <c r="Y16" s="9" t="s">
        <v>1</v>
      </c>
      <c r="Z16" s="10" t="s">
        <v>2</v>
      </c>
      <c r="AA16" s="10" t="s">
        <v>2</v>
      </c>
      <c r="AB16" s="70">
        <v>0</v>
      </c>
      <c r="AC16" s="87">
        <v>0</v>
      </c>
      <c r="AD16" s="70">
        <v>0</v>
      </c>
      <c r="AE16" s="87">
        <v>0</v>
      </c>
      <c r="AF16" s="71">
        <f t="shared" si="8"/>
        <v>14</v>
      </c>
      <c r="AG16" s="87">
        <v>0</v>
      </c>
      <c r="AH16" s="70">
        <v>0</v>
      </c>
      <c r="AI16" s="87">
        <v>0</v>
      </c>
      <c r="AJ16" s="70">
        <v>0</v>
      </c>
      <c r="AK16" s="87">
        <v>0</v>
      </c>
      <c r="AL16" s="70">
        <v>0</v>
      </c>
      <c r="AM16" s="87">
        <v>0</v>
      </c>
      <c r="AN16" s="70">
        <v>0</v>
      </c>
      <c r="AO16" s="87">
        <v>0</v>
      </c>
      <c r="AP16" s="8" t="s">
        <v>5</v>
      </c>
      <c r="AQ16" s="9" t="s">
        <v>1</v>
      </c>
      <c r="AR16" s="9" t="s">
        <v>1</v>
      </c>
      <c r="AS16" s="9" t="s">
        <v>1</v>
      </c>
      <c r="AT16" s="11" t="s">
        <v>3</v>
      </c>
      <c r="AU16" s="11" t="s">
        <v>3</v>
      </c>
      <c r="AV16" s="10" t="s">
        <v>2</v>
      </c>
      <c r="AW16" s="10" t="s">
        <v>2</v>
      </c>
      <c r="AX16" s="10" t="s">
        <v>2</v>
      </c>
      <c r="AY16" s="10" t="s">
        <v>2</v>
      </c>
      <c r="AZ16" s="10" t="s">
        <v>2</v>
      </c>
      <c r="BA16" s="10" t="s">
        <v>2</v>
      </c>
      <c r="BB16" s="10" t="s">
        <v>2</v>
      </c>
      <c r="BC16" s="10" t="s">
        <v>2</v>
      </c>
      <c r="BD16" s="10" t="s">
        <v>2</v>
      </c>
      <c r="BE16" s="5">
        <f t="shared" si="9"/>
        <v>30</v>
      </c>
      <c r="BF16" s="5">
        <f t="shared" si="0"/>
        <v>2</v>
      </c>
      <c r="BG16" s="5">
        <f t="shared" si="1"/>
        <v>6</v>
      </c>
      <c r="BH16" s="5">
        <f t="shared" si="2"/>
        <v>2</v>
      </c>
      <c r="BI16" s="5">
        <f t="shared" si="3"/>
        <v>0</v>
      </c>
      <c r="BJ16" s="5">
        <f t="shared" si="4"/>
        <v>0</v>
      </c>
      <c r="BK16" s="5">
        <f t="shared" si="5"/>
        <v>12</v>
      </c>
      <c r="BL16" s="5">
        <f t="shared" si="6"/>
        <v>52</v>
      </c>
    </row>
    <row r="17" spans="1:64" ht="30" customHeight="1">
      <c r="A17" s="92"/>
      <c r="B17" s="92"/>
      <c r="C17" s="97"/>
      <c r="D17" s="7" t="s">
        <v>104</v>
      </c>
      <c r="E17" s="87">
        <v>0</v>
      </c>
      <c r="F17" s="70">
        <v>0</v>
      </c>
      <c r="G17" s="87">
        <v>0</v>
      </c>
      <c r="H17" s="70">
        <v>0</v>
      </c>
      <c r="I17" s="87">
        <v>0</v>
      </c>
      <c r="J17" s="70">
        <v>0</v>
      </c>
      <c r="K17" s="87">
        <v>0</v>
      </c>
      <c r="L17" s="71">
        <f t="shared" si="7"/>
        <v>16</v>
      </c>
      <c r="M17" s="87">
        <v>0</v>
      </c>
      <c r="N17" s="70">
        <v>0</v>
      </c>
      <c r="O17" s="87">
        <v>0</v>
      </c>
      <c r="P17" s="70">
        <v>0</v>
      </c>
      <c r="Q17" s="87">
        <v>0</v>
      </c>
      <c r="R17" s="70">
        <v>0</v>
      </c>
      <c r="S17" s="87">
        <v>0</v>
      </c>
      <c r="T17" s="70">
        <v>0</v>
      </c>
      <c r="U17" s="8" t="s">
        <v>5</v>
      </c>
      <c r="V17" s="10" t="s">
        <v>2</v>
      </c>
      <c r="W17" s="9" t="s">
        <v>1</v>
      </c>
      <c r="X17" s="9" t="s">
        <v>1</v>
      </c>
      <c r="Y17" s="9" t="s">
        <v>1</v>
      </c>
      <c r="Z17" s="10" t="s">
        <v>2</v>
      </c>
      <c r="AA17" s="10" t="s">
        <v>2</v>
      </c>
      <c r="AB17" s="70">
        <v>0</v>
      </c>
      <c r="AC17" s="87">
        <v>0</v>
      </c>
      <c r="AD17" s="70">
        <v>0</v>
      </c>
      <c r="AE17" s="87">
        <v>0</v>
      </c>
      <c r="AF17" s="71">
        <f t="shared" si="8"/>
        <v>12</v>
      </c>
      <c r="AG17" s="87">
        <v>0</v>
      </c>
      <c r="AH17" s="70">
        <v>0</v>
      </c>
      <c r="AI17" s="87">
        <v>0</v>
      </c>
      <c r="AJ17" s="70">
        <v>0</v>
      </c>
      <c r="AK17" s="87">
        <v>0</v>
      </c>
      <c r="AL17" s="70">
        <v>0</v>
      </c>
      <c r="AM17" s="87">
        <v>0</v>
      </c>
      <c r="AN17" s="8" t="s">
        <v>5</v>
      </c>
      <c r="AO17" s="9" t="s">
        <v>1</v>
      </c>
      <c r="AP17" s="9" t="s">
        <v>1</v>
      </c>
      <c r="AQ17" s="9" t="s">
        <v>1</v>
      </c>
      <c r="AR17" s="11" t="s">
        <v>3</v>
      </c>
      <c r="AS17" s="11" t="s">
        <v>3</v>
      </c>
      <c r="AT17" s="11" t="s">
        <v>3</v>
      </c>
      <c r="AU17" s="11" t="s">
        <v>3</v>
      </c>
      <c r="AV17" s="10" t="s">
        <v>2</v>
      </c>
      <c r="AW17" s="10" t="s">
        <v>2</v>
      </c>
      <c r="AX17" s="10" t="s">
        <v>2</v>
      </c>
      <c r="AY17" s="10" t="s">
        <v>2</v>
      </c>
      <c r="AZ17" s="10" t="s">
        <v>2</v>
      </c>
      <c r="BA17" s="10" t="s">
        <v>2</v>
      </c>
      <c r="BB17" s="10" t="s">
        <v>2</v>
      </c>
      <c r="BC17" s="10" t="s">
        <v>2</v>
      </c>
      <c r="BD17" s="10" t="s">
        <v>2</v>
      </c>
      <c r="BE17" s="5">
        <f t="shared" si="9"/>
        <v>28</v>
      </c>
      <c r="BF17" s="5">
        <f t="shared" si="0"/>
        <v>2</v>
      </c>
      <c r="BG17" s="5">
        <f t="shared" si="1"/>
        <v>6</v>
      </c>
      <c r="BH17" s="5">
        <f t="shared" si="2"/>
        <v>4</v>
      </c>
      <c r="BI17" s="5">
        <f t="shared" si="3"/>
        <v>0</v>
      </c>
      <c r="BJ17" s="5">
        <f t="shared" si="4"/>
        <v>0</v>
      </c>
      <c r="BK17" s="5">
        <f t="shared" si="5"/>
        <v>12</v>
      </c>
      <c r="BL17" s="5">
        <f t="shared" si="6"/>
        <v>52</v>
      </c>
    </row>
    <row r="18" spans="1:64" ht="30" customHeight="1">
      <c r="A18" s="92"/>
      <c r="B18" s="92"/>
      <c r="C18" s="96">
        <v>4</v>
      </c>
      <c r="D18" s="7" t="s">
        <v>103</v>
      </c>
      <c r="E18" s="87">
        <v>0</v>
      </c>
      <c r="F18" s="70">
        <v>0</v>
      </c>
      <c r="G18" s="87">
        <v>0</v>
      </c>
      <c r="H18" s="70">
        <v>0</v>
      </c>
      <c r="I18" s="87">
        <v>0</v>
      </c>
      <c r="J18" s="70">
        <v>0</v>
      </c>
      <c r="K18" s="87">
        <v>0</v>
      </c>
      <c r="L18" s="71">
        <f t="shared" si="7"/>
        <v>16</v>
      </c>
      <c r="M18" s="87">
        <v>0</v>
      </c>
      <c r="N18" s="70">
        <v>0</v>
      </c>
      <c r="O18" s="87">
        <v>0</v>
      </c>
      <c r="P18" s="70">
        <v>0</v>
      </c>
      <c r="Q18" s="87">
        <v>0</v>
      </c>
      <c r="R18" s="70">
        <v>0</v>
      </c>
      <c r="S18" s="87">
        <v>0</v>
      </c>
      <c r="T18" s="70">
        <v>0</v>
      </c>
      <c r="U18" s="8" t="s">
        <v>5</v>
      </c>
      <c r="V18" s="10" t="s">
        <v>2</v>
      </c>
      <c r="W18" s="9" t="s">
        <v>1</v>
      </c>
      <c r="X18" s="9" t="s">
        <v>1</v>
      </c>
      <c r="Y18" s="9" t="s">
        <v>1</v>
      </c>
      <c r="Z18" s="10" t="s">
        <v>2</v>
      </c>
      <c r="AA18" s="10" t="s">
        <v>2</v>
      </c>
      <c r="AB18" s="70">
        <v>0</v>
      </c>
      <c r="AC18" s="87">
        <v>0</v>
      </c>
      <c r="AD18" s="70">
        <v>0</v>
      </c>
      <c r="AE18" s="87">
        <v>0</v>
      </c>
      <c r="AF18" s="71">
        <f t="shared" si="8"/>
        <v>10</v>
      </c>
      <c r="AG18" s="87">
        <v>0</v>
      </c>
      <c r="AH18" s="70">
        <v>0</v>
      </c>
      <c r="AI18" s="87">
        <v>0</v>
      </c>
      <c r="AJ18" s="70">
        <v>0</v>
      </c>
      <c r="AK18" s="87">
        <v>0</v>
      </c>
      <c r="AL18" s="8" t="s">
        <v>5</v>
      </c>
      <c r="AM18" s="9" t="s">
        <v>1</v>
      </c>
      <c r="AN18" s="9" t="s">
        <v>1</v>
      </c>
      <c r="AO18" s="9" t="s">
        <v>1</v>
      </c>
      <c r="AP18" s="68" t="s">
        <v>6</v>
      </c>
      <c r="AQ18" s="68" t="s">
        <v>6</v>
      </c>
      <c r="AR18" s="68" t="s">
        <v>6</v>
      </c>
      <c r="AS18" s="68" t="s">
        <v>6</v>
      </c>
      <c r="AT18" s="5" t="s">
        <v>0</v>
      </c>
      <c r="AU18" s="5" t="s">
        <v>0</v>
      </c>
      <c r="AV18" s="5"/>
      <c r="AW18" s="5"/>
      <c r="AX18" s="5"/>
      <c r="AY18" s="5"/>
      <c r="AZ18" s="5"/>
      <c r="BA18" s="5"/>
      <c r="BB18" s="5"/>
      <c r="BC18" s="5"/>
      <c r="BD18" s="5"/>
      <c r="BE18" s="5">
        <f t="shared" si="9"/>
        <v>26</v>
      </c>
      <c r="BF18" s="5">
        <f t="shared" si="0"/>
        <v>2</v>
      </c>
      <c r="BG18" s="5">
        <f t="shared" si="1"/>
        <v>6</v>
      </c>
      <c r="BH18" s="5">
        <f t="shared" si="2"/>
        <v>0</v>
      </c>
      <c r="BI18" s="5">
        <f t="shared" si="3"/>
        <v>4</v>
      </c>
      <c r="BJ18" s="5">
        <f t="shared" si="4"/>
        <v>2</v>
      </c>
      <c r="BK18" s="5">
        <f t="shared" si="5"/>
        <v>3</v>
      </c>
      <c r="BL18" s="5">
        <f t="shared" si="6"/>
        <v>43</v>
      </c>
    </row>
    <row r="19" spans="1:64" ht="30" customHeight="1">
      <c r="A19" s="92"/>
      <c r="B19" s="92"/>
      <c r="C19" s="98"/>
      <c r="D19" s="7" t="s">
        <v>29</v>
      </c>
      <c r="E19" s="87">
        <v>0</v>
      </c>
      <c r="F19" s="70">
        <v>0</v>
      </c>
      <c r="G19" s="87">
        <v>0</v>
      </c>
      <c r="H19" s="70">
        <v>0</v>
      </c>
      <c r="I19" s="87">
        <v>0</v>
      </c>
      <c r="J19" s="70">
        <v>0</v>
      </c>
      <c r="K19" s="87">
        <v>0</v>
      </c>
      <c r="L19" s="71">
        <f t="shared" si="7"/>
        <v>16</v>
      </c>
      <c r="M19" s="87">
        <v>0</v>
      </c>
      <c r="N19" s="70">
        <v>0</v>
      </c>
      <c r="O19" s="87">
        <v>0</v>
      </c>
      <c r="P19" s="70">
        <v>0</v>
      </c>
      <c r="Q19" s="87">
        <v>0</v>
      </c>
      <c r="R19" s="70">
        <v>0</v>
      </c>
      <c r="S19" s="87">
        <v>0</v>
      </c>
      <c r="T19" s="70">
        <v>0</v>
      </c>
      <c r="U19" s="8" t="s">
        <v>5</v>
      </c>
      <c r="V19" s="10" t="s">
        <v>2</v>
      </c>
      <c r="W19" s="9" t="s">
        <v>1</v>
      </c>
      <c r="X19" s="9" t="s">
        <v>1</v>
      </c>
      <c r="Y19" s="9" t="s">
        <v>1</v>
      </c>
      <c r="Z19" s="10" t="s">
        <v>2</v>
      </c>
      <c r="AA19" s="10" t="s">
        <v>2</v>
      </c>
      <c r="AB19" s="70">
        <v>0</v>
      </c>
      <c r="AC19" s="87">
        <v>0</v>
      </c>
      <c r="AD19" s="70">
        <v>0</v>
      </c>
      <c r="AE19" s="87">
        <v>0</v>
      </c>
      <c r="AF19" s="71">
        <f t="shared" si="8"/>
        <v>8</v>
      </c>
      <c r="AG19" s="87">
        <v>0</v>
      </c>
      <c r="AH19" s="70">
        <v>0</v>
      </c>
      <c r="AI19" s="87">
        <v>0</v>
      </c>
      <c r="AJ19" s="8" t="s">
        <v>5</v>
      </c>
      <c r="AK19" s="9" t="s">
        <v>1</v>
      </c>
      <c r="AL19" s="9" t="s">
        <v>1</v>
      </c>
      <c r="AM19" s="9" t="s">
        <v>1</v>
      </c>
      <c r="AN19" s="11" t="s">
        <v>3</v>
      </c>
      <c r="AO19" s="11" t="s">
        <v>3</v>
      </c>
      <c r="AP19" s="11" t="s">
        <v>3</v>
      </c>
      <c r="AQ19" s="11" t="s">
        <v>3</v>
      </c>
      <c r="AR19" s="5" t="s">
        <v>0</v>
      </c>
      <c r="AS19" s="5" t="s">
        <v>0</v>
      </c>
      <c r="AT19" s="5" t="s">
        <v>0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>
        <f t="shared" si="9"/>
        <v>24</v>
      </c>
      <c r="BF19" s="5">
        <f t="shared" si="0"/>
        <v>2</v>
      </c>
      <c r="BG19" s="5">
        <f t="shared" si="1"/>
        <v>6</v>
      </c>
      <c r="BH19" s="5">
        <f t="shared" si="2"/>
        <v>4</v>
      </c>
      <c r="BI19" s="5">
        <f t="shared" si="3"/>
        <v>0</v>
      </c>
      <c r="BJ19" s="5">
        <f t="shared" si="4"/>
        <v>3</v>
      </c>
      <c r="BK19" s="5">
        <f t="shared" si="5"/>
        <v>3</v>
      </c>
      <c r="BL19" s="5">
        <f t="shared" si="6"/>
        <v>42</v>
      </c>
    </row>
    <row r="20" spans="1:64" ht="30" customHeight="1">
      <c r="A20" s="92"/>
      <c r="B20" s="93"/>
      <c r="C20" s="97"/>
      <c r="D20" s="7" t="s">
        <v>10</v>
      </c>
      <c r="E20" s="87">
        <v>0</v>
      </c>
      <c r="F20" s="70">
        <v>0</v>
      </c>
      <c r="G20" s="87">
        <v>0</v>
      </c>
      <c r="H20" s="70">
        <v>0</v>
      </c>
      <c r="I20" s="87">
        <v>0</v>
      </c>
      <c r="J20" s="70">
        <v>0</v>
      </c>
      <c r="K20" s="87">
        <v>0</v>
      </c>
      <c r="L20" s="71">
        <f t="shared" si="7"/>
        <v>16</v>
      </c>
      <c r="M20" s="87">
        <v>0</v>
      </c>
      <c r="N20" s="70">
        <v>0</v>
      </c>
      <c r="O20" s="87">
        <v>0</v>
      </c>
      <c r="P20" s="70">
        <v>0</v>
      </c>
      <c r="Q20" s="87">
        <v>0</v>
      </c>
      <c r="R20" s="70">
        <v>0</v>
      </c>
      <c r="S20" s="87">
        <v>0</v>
      </c>
      <c r="T20" s="70">
        <v>0</v>
      </c>
      <c r="U20" s="8" t="s">
        <v>5</v>
      </c>
      <c r="V20" s="10" t="s">
        <v>2</v>
      </c>
      <c r="W20" s="9" t="s">
        <v>1</v>
      </c>
      <c r="X20" s="9" t="s">
        <v>1</v>
      </c>
      <c r="Y20" s="9" t="s">
        <v>1</v>
      </c>
      <c r="Z20" s="10" t="s">
        <v>2</v>
      </c>
      <c r="AA20" s="10" t="s">
        <v>2</v>
      </c>
      <c r="AB20" s="70">
        <v>0</v>
      </c>
      <c r="AC20" s="87">
        <v>0</v>
      </c>
      <c r="AD20" s="70">
        <v>0</v>
      </c>
      <c r="AE20" s="87">
        <v>0</v>
      </c>
      <c r="AF20" s="71">
        <f t="shared" si="8"/>
        <v>8</v>
      </c>
      <c r="AG20" s="87">
        <v>0</v>
      </c>
      <c r="AH20" s="70">
        <v>0</v>
      </c>
      <c r="AI20" s="87">
        <v>0</v>
      </c>
      <c r="AJ20" s="8" t="s">
        <v>5</v>
      </c>
      <c r="AK20" s="9" t="s">
        <v>1</v>
      </c>
      <c r="AL20" s="9" t="s">
        <v>1</v>
      </c>
      <c r="AM20" s="9" t="s">
        <v>1</v>
      </c>
      <c r="AN20" s="11" t="s">
        <v>3</v>
      </c>
      <c r="AO20" s="11" t="s">
        <v>3</v>
      </c>
      <c r="AP20" s="68" t="s">
        <v>6</v>
      </c>
      <c r="AQ20" s="68" t="s">
        <v>6</v>
      </c>
      <c r="AR20" s="68" t="s">
        <v>6</v>
      </c>
      <c r="AS20" s="68" t="s">
        <v>6</v>
      </c>
      <c r="AT20" s="5" t="s">
        <v>0</v>
      </c>
      <c r="AU20" s="5" t="s">
        <v>0</v>
      </c>
      <c r="AV20" s="5"/>
      <c r="AW20" s="5"/>
      <c r="AX20" s="5"/>
      <c r="AY20" s="5"/>
      <c r="AZ20" s="5"/>
      <c r="BA20" s="5"/>
      <c r="BB20" s="5"/>
      <c r="BC20" s="5"/>
      <c r="BD20" s="5"/>
      <c r="BE20" s="5">
        <f t="shared" si="9"/>
        <v>24</v>
      </c>
      <c r="BF20" s="5">
        <f t="shared" si="0"/>
        <v>2</v>
      </c>
      <c r="BG20" s="5">
        <f t="shared" si="1"/>
        <v>6</v>
      </c>
      <c r="BH20" s="5">
        <f t="shared" si="2"/>
        <v>2</v>
      </c>
      <c r="BI20" s="5">
        <f t="shared" si="3"/>
        <v>4</v>
      </c>
      <c r="BJ20" s="5">
        <f t="shared" si="4"/>
        <v>2</v>
      </c>
      <c r="BK20" s="5">
        <f t="shared" si="5"/>
        <v>3</v>
      </c>
      <c r="BL20" s="5">
        <f t="shared" si="6"/>
        <v>43</v>
      </c>
    </row>
    <row r="21" spans="1:64" ht="30" customHeight="1">
      <c r="A21" s="92"/>
      <c r="B21" s="91" t="s">
        <v>55</v>
      </c>
      <c r="C21" s="5" t="s">
        <v>251</v>
      </c>
      <c r="D21" s="7" t="s">
        <v>161</v>
      </c>
      <c r="E21" s="87">
        <v>0</v>
      </c>
      <c r="F21" s="70">
        <v>0</v>
      </c>
      <c r="G21" s="87">
        <v>0</v>
      </c>
      <c r="H21" s="70">
        <v>0</v>
      </c>
      <c r="I21" s="87">
        <v>0</v>
      </c>
      <c r="J21" s="70">
        <v>0</v>
      </c>
      <c r="K21" s="87">
        <v>0</v>
      </c>
      <c r="L21" s="71">
        <v>12</v>
      </c>
      <c r="M21" s="87">
        <v>0</v>
      </c>
      <c r="N21" s="70">
        <v>0</v>
      </c>
      <c r="O21" s="87">
        <v>0</v>
      </c>
      <c r="P21" s="70">
        <v>0</v>
      </c>
      <c r="Q21" s="87">
        <v>0</v>
      </c>
      <c r="R21" s="70">
        <v>0</v>
      </c>
      <c r="S21" s="87">
        <v>0</v>
      </c>
      <c r="T21" s="70">
        <v>0</v>
      </c>
      <c r="U21" s="8" t="s">
        <v>5</v>
      </c>
      <c r="V21" s="10" t="s">
        <v>2</v>
      </c>
      <c r="W21" s="9" t="s">
        <v>1</v>
      </c>
      <c r="X21" s="9" t="s">
        <v>1</v>
      </c>
      <c r="Y21" s="9" t="s">
        <v>1</v>
      </c>
      <c r="Z21" s="10" t="s">
        <v>2</v>
      </c>
      <c r="AA21" s="10" t="s">
        <v>2</v>
      </c>
      <c r="AB21" s="70">
        <v>0</v>
      </c>
      <c r="AC21" s="87">
        <v>0</v>
      </c>
      <c r="AD21" s="70">
        <v>0</v>
      </c>
      <c r="AE21" s="87">
        <v>0</v>
      </c>
      <c r="AF21" s="71">
        <f t="shared" si="8"/>
        <v>16</v>
      </c>
      <c r="AG21" s="87">
        <v>0</v>
      </c>
      <c r="AH21" s="70">
        <v>0</v>
      </c>
      <c r="AI21" s="87">
        <v>0</v>
      </c>
      <c r="AJ21" s="70">
        <v>0</v>
      </c>
      <c r="AK21" s="87">
        <v>0</v>
      </c>
      <c r="AL21" s="70">
        <v>0</v>
      </c>
      <c r="AM21" s="87">
        <v>0</v>
      </c>
      <c r="AN21" s="70">
        <v>0</v>
      </c>
      <c r="AO21" s="87">
        <v>0</v>
      </c>
      <c r="AP21" s="70">
        <v>0</v>
      </c>
      <c r="AQ21" s="87">
        <v>0</v>
      </c>
      <c r="AR21" s="8" t="s">
        <v>5</v>
      </c>
      <c r="AS21" s="9" t="s">
        <v>1</v>
      </c>
      <c r="AT21" s="9" t="s">
        <v>1</v>
      </c>
      <c r="AU21" s="9" t="s">
        <v>1</v>
      </c>
      <c r="AV21" s="10" t="s">
        <v>2</v>
      </c>
      <c r="AW21" s="10" t="s">
        <v>2</v>
      </c>
      <c r="AX21" s="10" t="s">
        <v>2</v>
      </c>
      <c r="AY21" s="10" t="s">
        <v>2</v>
      </c>
      <c r="AZ21" s="10" t="s">
        <v>2</v>
      </c>
      <c r="BA21" s="10" t="s">
        <v>2</v>
      </c>
      <c r="BB21" s="10" t="s">
        <v>2</v>
      </c>
      <c r="BC21" s="10" t="s">
        <v>2</v>
      </c>
      <c r="BD21" s="10" t="s">
        <v>2</v>
      </c>
      <c r="BE21" s="5">
        <f t="shared" si="9"/>
        <v>32</v>
      </c>
      <c r="BF21" s="5">
        <f>COUNTIF(E21:BD21,"ЗТ")</f>
        <v>2</v>
      </c>
      <c r="BG21" s="5">
        <f>COUNTIF(E21:BD21,"Е")</f>
        <v>6</v>
      </c>
      <c r="BH21" s="5">
        <f>COUNTIF(E21:BD21,"П")</f>
        <v>0</v>
      </c>
      <c r="BI21" s="5">
        <f>COUNTIF(E21:BD21,"ПА")</f>
        <v>0</v>
      </c>
      <c r="BJ21" s="5">
        <f>COUNTIF(E21:BD21,"А")</f>
        <v>0</v>
      </c>
      <c r="BK21" s="5">
        <f>COUNTIF(E21:BD21,"К")</f>
        <v>12</v>
      </c>
      <c r="BL21" s="5">
        <f>SUM(BE21:BK21)</f>
        <v>52</v>
      </c>
    </row>
    <row r="22" spans="1:64" ht="30" customHeight="1">
      <c r="A22" s="92"/>
      <c r="B22" s="92"/>
      <c r="C22" s="96">
        <v>2</v>
      </c>
      <c r="D22" s="7" t="s">
        <v>163</v>
      </c>
      <c r="E22" s="11" t="s">
        <v>3</v>
      </c>
      <c r="F22" s="11" t="s">
        <v>3</v>
      </c>
      <c r="G22" s="11" t="s">
        <v>3</v>
      </c>
      <c r="H22" s="11" t="s">
        <v>3</v>
      </c>
      <c r="I22" s="11" t="s">
        <v>3</v>
      </c>
      <c r="J22" s="11" t="s">
        <v>3</v>
      </c>
      <c r="K22" s="11" t="s">
        <v>3</v>
      </c>
      <c r="L22" s="11" t="s">
        <v>3</v>
      </c>
      <c r="M22" s="68" t="s">
        <v>6</v>
      </c>
      <c r="N22" s="68" t="s">
        <v>6</v>
      </c>
      <c r="O22" s="68" t="s">
        <v>6</v>
      </c>
      <c r="P22" s="68" t="s">
        <v>6</v>
      </c>
      <c r="Q22" s="68" t="s">
        <v>6</v>
      </c>
      <c r="R22" s="68" t="s">
        <v>6</v>
      </c>
      <c r="S22" s="68" t="s">
        <v>6</v>
      </c>
      <c r="T22" s="68" t="s">
        <v>6</v>
      </c>
      <c r="U22" s="5" t="s">
        <v>0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>
        <f>COUNTIF(E22:BD22,"0")</f>
        <v>0</v>
      </c>
      <c r="BF22" s="5">
        <f>COUNTIF(E22:BD22,"ЗТ")</f>
        <v>0</v>
      </c>
      <c r="BG22" s="5">
        <f>COUNTIF(E22:BD22,"Е")</f>
        <v>0</v>
      </c>
      <c r="BH22" s="5">
        <f>COUNTIF(E22:BD22,"П")</f>
        <v>8</v>
      </c>
      <c r="BI22" s="5">
        <f>COUNTIF(E22:BD22,"ПА")</f>
        <v>8</v>
      </c>
      <c r="BJ22" s="5">
        <f>COUNTIF(E22:BD22,"А")</f>
        <v>1</v>
      </c>
      <c r="BK22" s="5">
        <f>COUNTIF(E22:BD22,"К")</f>
        <v>0</v>
      </c>
      <c r="BL22" s="5">
        <f>SUM(BE22:BK22)</f>
        <v>17</v>
      </c>
    </row>
    <row r="23" spans="1:64" ht="30" customHeight="1">
      <c r="A23" s="93"/>
      <c r="B23" s="93"/>
      <c r="C23" s="97"/>
      <c r="D23" s="7" t="s">
        <v>135</v>
      </c>
      <c r="E23" s="11" t="s">
        <v>3</v>
      </c>
      <c r="F23" s="11" t="s">
        <v>3</v>
      </c>
      <c r="G23" s="11" t="s">
        <v>3</v>
      </c>
      <c r="H23" s="11" t="s">
        <v>3</v>
      </c>
      <c r="I23" s="11" t="s">
        <v>3</v>
      </c>
      <c r="J23" s="11" t="s">
        <v>3</v>
      </c>
      <c r="K23" s="68" t="s">
        <v>6</v>
      </c>
      <c r="L23" s="68" t="s">
        <v>6</v>
      </c>
      <c r="M23" s="68" t="s">
        <v>6</v>
      </c>
      <c r="N23" s="68" t="s">
        <v>6</v>
      </c>
      <c r="O23" s="68" t="s">
        <v>6</v>
      </c>
      <c r="P23" s="68" t="s">
        <v>6</v>
      </c>
      <c r="Q23" s="68" t="s">
        <v>6</v>
      </c>
      <c r="R23" s="68" t="s">
        <v>6</v>
      </c>
      <c r="S23" s="68" t="s">
        <v>6</v>
      </c>
      <c r="T23" s="68" t="s">
        <v>6</v>
      </c>
      <c r="U23" s="5" t="s">
        <v>0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>
        <f>COUNTIF(E23:BD23,"0")</f>
        <v>0</v>
      </c>
      <c r="BF23" s="5">
        <f>COUNTIF(E23:BD23,"ЗТ")</f>
        <v>0</v>
      </c>
      <c r="BG23" s="5">
        <f>COUNTIF(E23:BD23,"Е")</f>
        <v>0</v>
      </c>
      <c r="BH23" s="5">
        <f>COUNTIF(E23:BD23,"П")</f>
        <v>6</v>
      </c>
      <c r="BI23" s="5">
        <f>COUNTIF(E23:BD23,"ПА")</f>
        <v>10</v>
      </c>
      <c r="BJ23" s="5">
        <f>COUNTIF(E23:BD23,"А")</f>
        <v>1</v>
      </c>
      <c r="BK23" s="5">
        <f>COUNTIF(E23:BD23,"К")</f>
        <v>0</v>
      </c>
      <c r="BL23" s="5">
        <f>SUM(BE23:BK23)</f>
        <v>17</v>
      </c>
    </row>
    <row r="24" spans="1:64" ht="55.5" customHeight="1">
      <c r="A24" s="6" t="s">
        <v>21</v>
      </c>
      <c r="B24" s="6" t="s">
        <v>62</v>
      </c>
      <c r="C24" s="5">
        <v>3</v>
      </c>
      <c r="D24" s="7" t="s">
        <v>77</v>
      </c>
      <c r="E24" s="87">
        <v>0</v>
      </c>
      <c r="F24" s="70">
        <v>0</v>
      </c>
      <c r="G24" s="87">
        <v>0</v>
      </c>
      <c r="H24" s="5" t="s">
        <v>4</v>
      </c>
      <c r="I24" s="87">
        <v>0</v>
      </c>
      <c r="J24" s="70">
        <v>0</v>
      </c>
      <c r="K24" s="86" t="s">
        <v>4</v>
      </c>
      <c r="L24" s="89">
        <v>0</v>
      </c>
      <c r="M24" s="87">
        <v>0</v>
      </c>
      <c r="N24" s="5" t="s">
        <v>4</v>
      </c>
      <c r="O24" s="87">
        <v>0</v>
      </c>
      <c r="P24" s="70">
        <v>0</v>
      </c>
      <c r="Q24" s="87">
        <v>0</v>
      </c>
      <c r="R24" s="70">
        <v>0</v>
      </c>
      <c r="S24" s="9" t="s">
        <v>1</v>
      </c>
      <c r="T24" s="9" t="s">
        <v>1</v>
      </c>
      <c r="U24" s="9" t="s">
        <v>1</v>
      </c>
      <c r="V24" s="5" t="s">
        <v>0</v>
      </c>
      <c r="W24" s="5" t="s">
        <v>0</v>
      </c>
      <c r="X24" s="5" t="s">
        <v>0</v>
      </c>
      <c r="Y24" s="5" t="s">
        <v>0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>
        <f>COUNTIF(E24:BD24,"0")+COUNTIF(E24:BD24,"у")</f>
        <v>14</v>
      </c>
      <c r="BF24" s="5">
        <f t="shared" si="0"/>
        <v>0</v>
      </c>
      <c r="BG24" s="5">
        <f t="shared" si="1"/>
        <v>3</v>
      </c>
      <c r="BH24" s="5">
        <f t="shared" si="2"/>
        <v>0</v>
      </c>
      <c r="BI24" s="5">
        <f t="shared" si="3"/>
        <v>0</v>
      </c>
      <c r="BJ24" s="5">
        <f t="shared" si="4"/>
        <v>4</v>
      </c>
      <c r="BK24" s="5">
        <f t="shared" si="5"/>
        <v>0</v>
      </c>
      <c r="BL24" s="5">
        <f t="shared" si="6"/>
        <v>21</v>
      </c>
    </row>
    <row r="26" spans="1:57" ht="18.75">
      <c r="A26" s="26"/>
      <c r="B26" s="27"/>
      <c r="C26" s="28"/>
      <c r="D26" s="29" t="s">
        <v>179</v>
      </c>
      <c r="E26" s="11" t="s">
        <v>3</v>
      </c>
      <c r="F26" s="30" t="s">
        <v>180</v>
      </c>
      <c r="G26" s="113" t="s">
        <v>90</v>
      </c>
      <c r="H26" s="113"/>
      <c r="I26" s="113"/>
      <c r="J26" s="113"/>
      <c r="K26" s="113"/>
      <c r="L26" s="113"/>
      <c r="M26" s="113"/>
      <c r="N26" s="31"/>
      <c r="O26" s="10" t="s">
        <v>2</v>
      </c>
      <c r="P26" s="32" t="s">
        <v>180</v>
      </c>
      <c r="Q26" s="113" t="s">
        <v>82</v>
      </c>
      <c r="R26" s="113"/>
      <c r="S26" s="113"/>
      <c r="T26" s="113"/>
      <c r="U26" s="113"/>
      <c r="V26" s="113"/>
      <c r="W26" s="113"/>
      <c r="X26" s="27"/>
      <c r="Y26" s="27"/>
      <c r="Z26" s="68" t="s">
        <v>6</v>
      </c>
      <c r="AA26" s="30" t="s">
        <v>180</v>
      </c>
      <c r="AB26" s="31" t="s">
        <v>181</v>
      </c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27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27"/>
    </row>
    <row r="27" spans="1:66" ht="18.75">
      <c r="A27" s="26"/>
      <c r="B27" s="27"/>
      <c r="C27" s="34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27"/>
      <c r="BB27" s="27"/>
      <c r="BC27" s="27"/>
      <c r="BD27" s="27"/>
      <c r="BE27" s="27"/>
      <c r="BF27" s="27"/>
      <c r="BG27" s="27"/>
      <c r="BH27" s="27"/>
      <c r="BI27" s="36"/>
      <c r="BJ27" s="27"/>
      <c r="BK27" s="36"/>
      <c r="BL27" s="37"/>
      <c r="BM27" s="38"/>
      <c r="BN27" s="39"/>
    </row>
    <row r="28" spans="1:57" ht="20.25">
      <c r="A28" s="26"/>
      <c r="B28" s="27"/>
      <c r="C28" s="9" t="s">
        <v>1</v>
      </c>
      <c r="D28" s="40" t="s">
        <v>182</v>
      </c>
      <c r="E28" s="33" t="s">
        <v>4</v>
      </c>
      <c r="F28" s="30" t="s">
        <v>180</v>
      </c>
      <c r="G28" s="113" t="s">
        <v>111</v>
      </c>
      <c r="H28" s="113"/>
      <c r="I28" s="113"/>
      <c r="J28" s="113"/>
      <c r="K28" s="113"/>
      <c r="L28" s="113"/>
      <c r="M28" s="113"/>
      <c r="N28" s="41"/>
      <c r="O28" s="42" t="s">
        <v>0</v>
      </c>
      <c r="P28" s="32" t="s">
        <v>180</v>
      </c>
      <c r="Q28" s="113" t="s">
        <v>91</v>
      </c>
      <c r="R28" s="113"/>
      <c r="S28" s="113"/>
      <c r="T28" s="113"/>
      <c r="U28" s="113"/>
      <c r="V28" s="113"/>
      <c r="W28" s="113"/>
      <c r="X28" s="36"/>
      <c r="Y28" s="36"/>
      <c r="Z28" s="8" t="s">
        <v>5</v>
      </c>
      <c r="AA28" s="30" t="s">
        <v>180</v>
      </c>
      <c r="AB28" s="113" t="s">
        <v>117</v>
      </c>
      <c r="AC28" s="113"/>
      <c r="AD28" s="113"/>
      <c r="AE28" s="113"/>
      <c r="AF28" s="113"/>
      <c r="AG28" s="113"/>
      <c r="AH28" s="113"/>
      <c r="AI28" s="41"/>
      <c r="AJ28" s="41"/>
      <c r="AK28" s="41"/>
      <c r="AL28" s="41"/>
      <c r="AM28" s="41"/>
      <c r="AN28" s="41"/>
      <c r="AO28" s="41"/>
      <c r="AP28" s="41"/>
      <c r="AQ28" s="36"/>
      <c r="AR28" s="27"/>
      <c r="AS28" s="27"/>
      <c r="AT28" s="30"/>
      <c r="AU28" s="30"/>
      <c r="AV28" s="31"/>
      <c r="AW28" s="31"/>
      <c r="AX28" s="31"/>
      <c r="AY28" s="31"/>
      <c r="AZ28" s="41"/>
      <c r="BA28" s="31"/>
      <c r="BB28" s="41"/>
      <c r="BC28" s="43"/>
      <c r="BD28" s="44"/>
      <c r="BE28" s="39"/>
    </row>
    <row r="29" spans="1:66" ht="18.75">
      <c r="A29" s="26"/>
      <c r="B29" s="27"/>
      <c r="C29" s="4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  <c r="BM29" s="38"/>
      <c r="BN29" s="39"/>
    </row>
    <row r="30" spans="1:66" ht="18.75">
      <c r="A30" s="13"/>
      <c r="B30" s="36"/>
      <c r="C30" s="45"/>
      <c r="D30" s="46"/>
      <c r="E30" s="39"/>
      <c r="F30" s="39"/>
      <c r="G30" s="39"/>
      <c r="H30" s="39"/>
      <c r="I30" s="39"/>
      <c r="J30" s="39"/>
      <c r="K30" s="39"/>
      <c r="L30" s="47"/>
      <c r="M30" s="47"/>
      <c r="N30" s="47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13"/>
      <c r="BE30" s="13"/>
      <c r="BF30" s="13"/>
      <c r="BG30" s="13"/>
      <c r="BH30" s="13"/>
      <c r="BI30" s="13"/>
      <c r="BJ30" s="13"/>
      <c r="BK30" s="13"/>
      <c r="BL30" s="47"/>
      <c r="BM30" s="39"/>
      <c r="BN30" s="39"/>
    </row>
    <row r="31" spans="1:66" ht="18.75">
      <c r="A31" s="13"/>
      <c r="B31" s="36"/>
      <c r="C31" s="45"/>
      <c r="D31" s="46"/>
      <c r="E31" s="39"/>
      <c r="F31" s="39"/>
      <c r="G31" s="39"/>
      <c r="H31" s="39"/>
      <c r="I31" s="39"/>
      <c r="J31" s="39"/>
      <c r="K31" s="39"/>
      <c r="L31" s="47"/>
      <c r="M31" s="47"/>
      <c r="N31" s="47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13"/>
      <c r="BE31" s="13"/>
      <c r="BF31" s="13"/>
      <c r="BG31" s="13"/>
      <c r="BH31" s="13"/>
      <c r="BI31" s="13"/>
      <c r="BJ31" s="13"/>
      <c r="BK31" s="13"/>
      <c r="BL31" s="47"/>
      <c r="BM31" s="39"/>
      <c r="BN31" s="39"/>
    </row>
    <row r="32" spans="1:66" ht="18.75">
      <c r="A32" s="13"/>
      <c r="B32" s="36"/>
      <c r="C32" s="45"/>
      <c r="D32" s="48"/>
      <c r="E32" s="39"/>
      <c r="F32" s="39"/>
      <c r="G32" s="39"/>
      <c r="H32" s="39"/>
      <c r="I32" s="39"/>
      <c r="J32" s="39"/>
      <c r="K32" s="39"/>
      <c r="L32" s="47"/>
      <c r="M32" s="47"/>
      <c r="N32" s="47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13"/>
      <c r="BE32" s="13"/>
      <c r="BF32" s="13"/>
      <c r="BG32" s="13"/>
      <c r="BH32" s="13"/>
      <c r="BI32" s="13"/>
      <c r="BJ32" s="13"/>
      <c r="BK32" s="13"/>
      <c r="BL32" s="47"/>
      <c r="BM32" s="39"/>
      <c r="BN32" s="39"/>
    </row>
    <row r="33" spans="1:66" ht="18.75">
      <c r="A33" s="13"/>
      <c r="B33" s="36"/>
      <c r="C33" s="45"/>
      <c r="D33" s="48"/>
      <c r="E33" s="39"/>
      <c r="F33" s="39"/>
      <c r="G33" s="39"/>
      <c r="H33" s="39"/>
      <c r="I33" s="39"/>
      <c r="J33" s="39"/>
      <c r="K33" s="39"/>
      <c r="L33" s="47"/>
      <c r="M33" s="47"/>
      <c r="N33" s="47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13"/>
      <c r="BE33" s="13"/>
      <c r="BF33" s="13"/>
      <c r="BG33" s="13"/>
      <c r="BH33" s="13"/>
      <c r="BI33" s="13"/>
      <c r="BJ33" s="13"/>
      <c r="BK33" s="13"/>
      <c r="BL33" s="47"/>
      <c r="BM33" s="39"/>
      <c r="BN33" s="39"/>
    </row>
    <row r="34" spans="1:66" ht="20.25">
      <c r="A34" s="13"/>
      <c r="B34" s="36"/>
      <c r="C34" s="45"/>
      <c r="D34" s="48"/>
      <c r="E34" s="39"/>
      <c r="F34" s="39"/>
      <c r="G34" s="39"/>
      <c r="H34" s="39"/>
      <c r="I34" s="39"/>
      <c r="J34" s="39"/>
      <c r="K34" s="39"/>
      <c r="L34" s="47"/>
      <c r="M34" s="47"/>
      <c r="N34" s="47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</row>
    <row r="35" spans="1:66" ht="20.25">
      <c r="A35" s="13"/>
      <c r="B35" s="36"/>
      <c r="C35" s="45"/>
      <c r="D35" s="48"/>
      <c r="E35" s="39"/>
      <c r="F35" s="39"/>
      <c r="G35" s="39"/>
      <c r="H35" s="39"/>
      <c r="I35" s="39"/>
      <c r="J35" s="39"/>
      <c r="K35" s="39"/>
      <c r="L35" s="47"/>
      <c r="M35" s="47"/>
      <c r="N35" s="47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50"/>
      <c r="BG35" s="50"/>
      <c r="BH35" s="50"/>
      <c r="BI35" s="50"/>
      <c r="BJ35" s="50"/>
      <c r="BK35" s="50"/>
      <c r="BL35" s="51"/>
      <c r="BM35" s="52"/>
      <c r="BN35" s="39"/>
    </row>
    <row r="36" spans="1:66" ht="18">
      <c r="A36" s="47"/>
      <c r="B36" s="37"/>
      <c r="C36" s="53"/>
      <c r="D36" s="48"/>
      <c r="E36" s="39"/>
      <c r="F36" s="39"/>
      <c r="G36" s="39"/>
      <c r="H36" s="39"/>
      <c r="I36" s="39"/>
      <c r="J36" s="39"/>
      <c r="K36" s="39"/>
      <c r="L36" s="47"/>
      <c r="M36" s="47"/>
      <c r="N36" s="47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47"/>
      <c r="BE36" s="47"/>
      <c r="BF36" s="47"/>
      <c r="BG36" s="47"/>
      <c r="BH36" s="47"/>
      <c r="BI36" s="47"/>
      <c r="BJ36" s="47"/>
      <c r="BK36" s="47"/>
      <c r="BL36" s="47"/>
      <c r="BM36" s="39"/>
      <c r="BN36" s="39"/>
    </row>
    <row r="37" spans="1:66" ht="18">
      <c r="A37" s="47"/>
      <c r="B37" s="37"/>
      <c r="C37" s="53"/>
      <c r="D37" s="48"/>
      <c r="E37" s="39"/>
      <c r="F37" s="39"/>
      <c r="G37" s="39"/>
      <c r="H37" s="39"/>
      <c r="I37" s="39"/>
      <c r="J37" s="39"/>
      <c r="K37" s="39"/>
      <c r="L37" s="47"/>
      <c r="M37" s="47"/>
      <c r="N37" s="47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47"/>
      <c r="BE37" s="47"/>
      <c r="BF37" s="47"/>
      <c r="BG37" s="47"/>
      <c r="BH37" s="47"/>
      <c r="BI37" s="47"/>
      <c r="BJ37" s="47"/>
      <c r="BK37" s="47"/>
      <c r="BL37" s="47"/>
      <c r="BM37" s="39"/>
      <c r="BN37" s="39"/>
    </row>
    <row r="38" spans="1:66" ht="18">
      <c r="A38" s="47"/>
      <c r="B38" s="37"/>
      <c r="C38" s="53"/>
      <c r="D38" s="48"/>
      <c r="E38" s="39"/>
      <c r="F38" s="39"/>
      <c r="G38" s="39"/>
      <c r="H38" s="39"/>
      <c r="I38" s="39"/>
      <c r="J38" s="39"/>
      <c r="K38" s="39"/>
      <c r="L38" s="47"/>
      <c r="M38" s="47"/>
      <c r="N38" s="47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47"/>
      <c r="BE38" s="47"/>
      <c r="BF38" s="47"/>
      <c r="BG38" s="47"/>
      <c r="BH38" s="47"/>
      <c r="BI38" s="47"/>
      <c r="BJ38" s="47"/>
      <c r="BK38" s="47"/>
      <c r="BL38" s="47"/>
      <c r="BM38" s="39"/>
      <c r="BN38" s="39"/>
    </row>
    <row r="39" spans="1:66" ht="18">
      <c r="A39" s="47"/>
      <c r="B39" s="37"/>
      <c r="C39" s="53"/>
      <c r="D39" s="48"/>
      <c r="E39" s="39"/>
      <c r="F39" s="39"/>
      <c r="G39" s="39"/>
      <c r="H39" s="39"/>
      <c r="I39" s="39"/>
      <c r="J39" s="39"/>
      <c r="K39" s="39"/>
      <c r="L39" s="47"/>
      <c r="M39" s="47"/>
      <c r="N39" s="47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47"/>
      <c r="BE39" s="47"/>
      <c r="BF39" s="47"/>
      <c r="BG39" s="47"/>
      <c r="BH39" s="47"/>
      <c r="BI39" s="47"/>
      <c r="BJ39" s="47"/>
      <c r="BK39" s="47"/>
      <c r="BL39" s="47"/>
      <c r="BM39" s="39"/>
      <c r="BN39" s="39"/>
    </row>
    <row r="40" spans="1:66" ht="18">
      <c r="A40" s="47"/>
      <c r="B40" s="37"/>
      <c r="C40" s="53"/>
      <c r="D40" s="48"/>
      <c r="E40" s="39"/>
      <c r="F40" s="39"/>
      <c r="G40" s="39"/>
      <c r="H40" s="39"/>
      <c r="I40" s="39"/>
      <c r="J40" s="39"/>
      <c r="K40" s="39"/>
      <c r="L40" s="47"/>
      <c r="M40" s="47"/>
      <c r="N40" s="4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47"/>
      <c r="BE40" s="47"/>
      <c r="BF40" s="47"/>
      <c r="BG40" s="47"/>
      <c r="BH40" s="47"/>
      <c r="BI40" s="47"/>
      <c r="BJ40" s="47"/>
      <c r="BK40" s="47"/>
      <c r="BL40" s="47"/>
      <c r="BM40" s="39"/>
      <c r="BN40" s="39"/>
    </row>
    <row r="41" spans="1:66" ht="18">
      <c r="A41" s="47"/>
      <c r="B41" s="37"/>
      <c r="C41" s="53"/>
      <c r="D41" s="48"/>
      <c r="E41" s="39"/>
      <c r="F41" s="39"/>
      <c r="G41" s="39"/>
      <c r="H41" s="39"/>
      <c r="I41" s="39"/>
      <c r="J41" s="39"/>
      <c r="K41" s="39"/>
      <c r="L41" s="47"/>
      <c r="M41" s="47"/>
      <c r="N41" s="47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47"/>
      <c r="BE41" s="47"/>
      <c r="BF41" s="47"/>
      <c r="BG41" s="47"/>
      <c r="BH41" s="47"/>
      <c r="BI41" s="47"/>
      <c r="BJ41" s="47"/>
      <c r="BK41" s="47"/>
      <c r="BL41" s="47"/>
      <c r="BM41" s="39"/>
      <c r="BN41" s="39"/>
    </row>
    <row r="42" spans="1:66" ht="18">
      <c r="A42" s="39"/>
      <c r="B42" s="54"/>
      <c r="C42" s="55"/>
      <c r="D42" s="48"/>
      <c r="E42" s="39"/>
      <c r="F42" s="39"/>
      <c r="G42" s="39"/>
      <c r="H42" s="39"/>
      <c r="I42" s="39"/>
      <c r="J42" s="39"/>
      <c r="K42" s="39"/>
      <c r="L42" s="47"/>
      <c r="M42" s="47"/>
      <c r="N42" s="4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</row>
    <row r="43" spans="1:66" ht="18">
      <c r="A43" s="39"/>
      <c r="B43" s="54"/>
      <c r="C43" s="55"/>
      <c r="D43" s="48"/>
      <c r="E43" s="39"/>
      <c r="F43" s="39"/>
      <c r="G43" s="39"/>
      <c r="H43" s="39"/>
      <c r="I43" s="39"/>
      <c r="J43" s="39"/>
      <c r="K43" s="39"/>
      <c r="L43" s="47"/>
      <c r="M43" s="47"/>
      <c r="N43" s="47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</row>
    <row r="44" spans="1:66" ht="18">
      <c r="A44" s="39"/>
      <c r="B44" s="54"/>
      <c r="C44" s="55"/>
      <c r="D44" s="48"/>
      <c r="E44" s="39"/>
      <c r="F44" s="39"/>
      <c r="G44" s="39"/>
      <c r="H44" s="39"/>
      <c r="I44" s="39"/>
      <c r="J44" s="39"/>
      <c r="K44" s="39"/>
      <c r="L44" s="47"/>
      <c r="M44" s="47"/>
      <c r="N44" s="4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</row>
    <row r="45" spans="1:66" ht="18">
      <c r="A45" s="39"/>
      <c r="B45" s="54"/>
      <c r="C45" s="55"/>
      <c r="D45" s="48"/>
      <c r="E45" s="39"/>
      <c r="F45" s="39"/>
      <c r="G45" s="39"/>
      <c r="H45" s="39"/>
      <c r="I45" s="39"/>
      <c r="J45" s="39"/>
      <c r="K45" s="39"/>
      <c r="L45" s="47"/>
      <c r="M45" s="47"/>
      <c r="N45" s="47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</row>
    <row r="46" spans="1:66" ht="18">
      <c r="A46" s="39"/>
      <c r="B46" s="54"/>
      <c r="C46" s="55"/>
      <c r="D46" s="48"/>
      <c r="E46" s="39"/>
      <c r="F46" s="39"/>
      <c r="G46" s="39"/>
      <c r="H46" s="39"/>
      <c r="I46" s="39"/>
      <c r="J46" s="39"/>
      <c r="K46" s="39"/>
      <c r="L46" s="47"/>
      <c r="M46" s="47"/>
      <c r="N46" s="47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</row>
    <row r="47" spans="1:66" ht="18">
      <c r="A47" s="39"/>
      <c r="B47" s="54"/>
      <c r="C47" s="55"/>
      <c r="D47" s="56"/>
      <c r="E47" s="39"/>
      <c r="F47" s="39"/>
      <c r="G47" s="39"/>
      <c r="H47" s="39"/>
      <c r="I47" s="39"/>
      <c r="J47" s="39"/>
      <c r="K47" s="39"/>
      <c r="L47" s="47"/>
      <c r="M47" s="47"/>
      <c r="N47" s="47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</row>
    <row r="48" spans="1:66" ht="18.75">
      <c r="A48" s="39"/>
      <c r="B48" s="54"/>
      <c r="C48" s="55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</row>
    <row r="49" spans="1:66" ht="18.75">
      <c r="A49" s="39"/>
      <c r="B49" s="54"/>
      <c r="C49" s="55"/>
      <c r="D49" s="35"/>
      <c r="E49" s="58" t="s">
        <v>199</v>
      </c>
      <c r="F49" s="30"/>
      <c r="G49" s="30"/>
      <c r="H49" s="31"/>
      <c r="I49" s="31"/>
      <c r="J49" s="31"/>
      <c r="K49" s="31"/>
      <c r="L49" s="31"/>
      <c r="M49" s="31"/>
      <c r="N49" s="31"/>
      <c r="O49" s="36"/>
      <c r="P49" s="30"/>
      <c r="Q49" s="30"/>
      <c r="R49" s="31"/>
      <c r="S49" s="31"/>
      <c r="T49" s="31"/>
      <c r="U49" s="31"/>
      <c r="V49" s="31"/>
      <c r="W49" s="31"/>
      <c r="X49" s="31"/>
      <c r="Y49" s="30"/>
      <c r="Z49" s="30"/>
      <c r="AA49" s="31"/>
      <c r="AB49" s="31"/>
      <c r="AC49" s="31"/>
      <c r="AD49" s="31"/>
      <c r="AE49" s="31"/>
      <c r="AF49" s="31"/>
      <c r="AG49" s="31"/>
      <c r="AH49" s="36"/>
      <c r="AI49" s="27"/>
      <c r="AJ49" s="30"/>
      <c r="AK49" s="31"/>
      <c r="AL49" s="31"/>
      <c r="AM49" s="31"/>
      <c r="AN49" s="31"/>
      <c r="AO49" s="31"/>
      <c r="AP49" s="31"/>
      <c r="AQ49" s="31"/>
      <c r="AR49" s="31"/>
      <c r="AS49" s="31"/>
      <c r="AT49" s="13"/>
      <c r="AU49" s="13"/>
      <c r="AV49" s="13"/>
      <c r="AW49" s="13"/>
      <c r="AX49" s="13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</row>
    <row r="50" spans="1:66" ht="18.75">
      <c r="A50" s="39"/>
      <c r="B50" s="54"/>
      <c r="C50" s="55"/>
      <c r="D50" s="35"/>
      <c r="E50" s="59"/>
      <c r="F50" s="30"/>
      <c r="G50" s="30"/>
      <c r="H50" s="30"/>
      <c r="I50" s="31"/>
      <c r="J50" s="31"/>
      <c r="K50" s="31"/>
      <c r="L50" s="31"/>
      <c r="M50" s="31"/>
      <c r="N50" s="31"/>
      <c r="O50" s="31"/>
      <c r="P50" s="31"/>
      <c r="Q50" s="31"/>
      <c r="R50" s="4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0"/>
      <c r="AD50" s="30"/>
      <c r="AE50" s="31"/>
      <c r="AF50" s="31"/>
      <c r="AG50" s="31"/>
      <c r="AH50" s="31"/>
      <c r="AI50" s="31"/>
      <c r="AJ50" s="31"/>
      <c r="AK50" s="31"/>
      <c r="AL50" s="41"/>
      <c r="AM50" s="30"/>
      <c r="AN50" s="30"/>
      <c r="AO50" s="31"/>
      <c r="AP50" s="31"/>
      <c r="AQ50" s="31"/>
      <c r="AR50" s="31"/>
      <c r="AS50" s="31"/>
      <c r="AT50" s="13"/>
      <c r="AU50" s="13"/>
      <c r="AV50" s="13"/>
      <c r="AW50" s="13"/>
      <c r="AX50" s="13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</row>
    <row r="51" spans="1:66" ht="18">
      <c r="A51" s="39"/>
      <c r="B51" s="54"/>
      <c r="C51" s="55"/>
      <c r="D51" s="60"/>
      <c r="E51" s="116">
        <v>44118</v>
      </c>
      <c r="F51" s="116"/>
      <c r="G51" s="116"/>
      <c r="H51" s="116"/>
      <c r="I51" s="116"/>
      <c r="J51" s="114" t="s">
        <v>185</v>
      </c>
      <c r="K51" s="114"/>
      <c r="L51" s="114"/>
      <c r="M51" s="114"/>
      <c r="N51" s="114"/>
      <c r="O51" s="115" t="s">
        <v>184</v>
      </c>
      <c r="P51" s="115"/>
      <c r="Q51" s="115"/>
      <c r="R51" s="115"/>
      <c r="S51" s="115"/>
      <c r="T51" s="115"/>
      <c r="U51" s="115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 s="13"/>
      <c r="AU51" s="13"/>
      <c r="AV51" s="13"/>
      <c r="AW51" s="13"/>
      <c r="AX51" s="13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</row>
    <row r="52" spans="1:66" ht="20.25">
      <c r="A52" s="39"/>
      <c r="B52" s="54"/>
      <c r="C52" s="55"/>
      <c r="D52" s="61"/>
      <c r="E52" s="116">
        <v>44190</v>
      </c>
      <c r="F52" s="116"/>
      <c r="G52" s="116"/>
      <c r="H52" s="116"/>
      <c r="I52" s="116"/>
      <c r="J52" s="125" t="s">
        <v>200</v>
      </c>
      <c r="K52" s="125"/>
      <c r="L52" s="125"/>
      <c r="M52" s="125"/>
      <c r="N52" s="125"/>
      <c r="O52" s="115" t="s">
        <v>186</v>
      </c>
      <c r="P52" s="115"/>
      <c r="Q52" s="115"/>
      <c r="R52" s="115"/>
      <c r="S52" s="115"/>
      <c r="T52" s="115"/>
      <c r="U52" s="115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 s="62"/>
      <c r="AU52" s="62"/>
      <c r="AV52" s="62"/>
      <c r="AW52" s="26"/>
      <c r="AX52" s="26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</row>
    <row r="53" spans="1:66" ht="20.25">
      <c r="A53" s="39"/>
      <c r="B53" s="54"/>
      <c r="C53" s="55"/>
      <c r="D53" s="63"/>
      <c r="E53" s="116">
        <v>44197</v>
      </c>
      <c r="F53" s="116"/>
      <c r="G53" s="116"/>
      <c r="H53" s="116"/>
      <c r="I53" s="116"/>
      <c r="J53" s="125" t="s">
        <v>200</v>
      </c>
      <c r="K53" s="125"/>
      <c r="L53" s="125"/>
      <c r="M53" s="125"/>
      <c r="N53" s="125"/>
      <c r="O53" s="115" t="s">
        <v>187</v>
      </c>
      <c r="P53" s="115"/>
      <c r="Q53" s="115"/>
      <c r="R53" s="115"/>
      <c r="S53" s="115"/>
      <c r="T53" s="115"/>
      <c r="U53" s="115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 s="49"/>
      <c r="AU53" s="49"/>
      <c r="AV53" s="49"/>
      <c r="AW53" s="49"/>
      <c r="AX53" s="4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</row>
    <row r="54" spans="1:66" ht="18">
      <c r="A54" s="39"/>
      <c r="B54" s="54"/>
      <c r="C54" s="55"/>
      <c r="D54" s="64"/>
      <c r="E54" s="116">
        <v>44203</v>
      </c>
      <c r="F54" s="116"/>
      <c r="G54" s="116"/>
      <c r="H54" s="116"/>
      <c r="I54" s="116"/>
      <c r="J54" s="125" t="s">
        <v>201</v>
      </c>
      <c r="K54" s="125"/>
      <c r="L54" s="125"/>
      <c r="M54" s="125"/>
      <c r="N54" s="125"/>
      <c r="O54" s="115" t="s">
        <v>186</v>
      </c>
      <c r="P54" s="115"/>
      <c r="Q54" s="115"/>
      <c r="R54" s="115"/>
      <c r="S54" s="115"/>
      <c r="T54" s="115"/>
      <c r="U54" s="115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</row>
    <row r="55" spans="1:66" ht="18.75">
      <c r="A55" s="39"/>
      <c r="B55" s="54"/>
      <c r="C55" s="55"/>
      <c r="D55" s="64"/>
      <c r="E55" s="116">
        <v>44263</v>
      </c>
      <c r="F55" s="116"/>
      <c r="G55" s="116"/>
      <c r="H55" s="116"/>
      <c r="I55" s="116"/>
      <c r="J55" s="125" t="s">
        <v>183</v>
      </c>
      <c r="K55" s="125"/>
      <c r="L55" s="125"/>
      <c r="M55" s="125"/>
      <c r="N55" s="125"/>
      <c r="O55" s="138" t="s">
        <v>190</v>
      </c>
      <c r="P55" s="138"/>
      <c r="Q55" s="138"/>
      <c r="R55" s="138"/>
      <c r="S55" s="138"/>
      <c r="T55" s="138"/>
      <c r="U55" s="138"/>
      <c r="V55"/>
      <c r="W55"/>
      <c r="X55" s="36"/>
      <c r="Y55" s="36"/>
      <c r="Z55" s="13"/>
      <c r="AA55" s="13"/>
      <c r="AB55" s="13"/>
      <c r="AC55" s="13"/>
      <c r="AD55" s="65"/>
      <c r="AE55" s="65"/>
      <c r="AF55" s="65"/>
      <c r="AG55" s="65"/>
      <c r="AH55" s="65"/>
      <c r="AI55" s="65"/>
      <c r="AJ55" s="65"/>
      <c r="AK55" s="65"/>
      <c r="AL55" s="65"/>
      <c r="AM55"/>
      <c r="AN55"/>
      <c r="AO55"/>
      <c r="AP55"/>
      <c r="AQ55"/>
      <c r="AR55"/>
      <c r="AS55"/>
      <c r="AT55" s="47"/>
      <c r="AU55" s="47"/>
      <c r="AV55" s="47"/>
      <c r="AW55" s="47"/>
      <c r="AX55" s="47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</row>
    <row r="56" spans="1:66" ht="18">
      <c r="A56" s="39"/>
      <c r="B56" s="54"/>
      <c r="C56" s="55"/>
      <c r="D56" s="64"/>
      <c r="E56" s="116">
        <v>44317</v>
      </c>
      <c r="F56" s="116"/>
      <c r="G56" s="116"/>
      <c r="H56" s="116"/>
      <c r="I56" s="116"/>
      <c r="J56" s="125" t="s">
        <v>192</v>
      </c>
      <c r="K56" s="125"/>
      <c r="L56" s="125"/>
      <c r="M56" s="125"/>
      <c r="N56" s="125"/>
      <c r="O56" s="115" t="s">
        <v>191</v>
      </c>
      <c r="P56" s="115"/>
      <c r="Q56" s="115"/>
      <c r="R56" s="115"/>
      <c r="S56" s="115"/>
      <c r="T56" s="115"/>
      <c r="U56" s="115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 s="47"/>
      <c r="AU56" s="47"/>
      <c r="AV56" s="47"/>
      <c r="AW56" s="47"/>
      <c r="AX56" s="47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</row>
    <row r="57" spans="1:66" ht="18">
      <c r="A57" s="39"/>
      <c r="B57" s="54"/>
      <c r="C57" s="55"/>
      <c r="D57" s="64"/>
      <c r="E57" s="135" t="s">
        <v>204</v>
      </c>
      <c r="F57" s="136"/>
      <c r="G57" s="136"/>
      <c r="H57" s="136"/>
      <c r="I57" s="137"/>
      <c r="J57" s="135" t="s">
        <v>205</v>
      </c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 s="47"/>
      <c r="AU57" s="47"/>
      <c r="AV57" s="47"/>
      <c r="AW57" s="47"/>
      <c r="AX57" s="47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</row>
    <row r="58" spans="1:66" ht="18">
      <c r="A58" s="39"/>
      <c r="B58" s="54"/>
      <c r="C58" s="55"/>
      <c r="D58" s="64"/>
      <c r="E58" s="122">
        <v>44318</v>
      </c>
      <c r="F58" s="123"/>
      <c r="G58" s="123"/>
      <c r="H58" s="123"/>
      <c r="I58" s="124"/>
      <c r="J58" s="126" t="s">
        <v>189</v>
      </c>
      <c r="K58" s="127"/>
      <c r="L58" s="127"/>
      <c r="M58" s="127"/>
      <c r="N58" s="128"/>
      <c r="O58" s="129" t="s">
        <v>202</v>
      </c>
      <c r="P58" s="130"/>
      <c r="Q58" s="130"/>
      <c r="R58" s="130"/>
      <c r="S58" s="130"/>
      <c r="T58" s="130"/>
      <c r="U58" s="131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 s="47"/>
      <c r="AU58" s="47"/>
      <c r="AV58" s="47"/>
      <c r="AW58" s="47"/>
      <c r="AX58" s="47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</row>
    <row r="59" spans="1:66" ht="18">
      <c r="A59" s="39"/>
      <c r="B59" s="54"/>
      <c r="C59" s="55"/>
      <c r="D59" s="66"/>
      <c r="E59" s="135" t="s">
        <v>203</v>
      </c>
      <c r="F59" s="136"/>
      <c r="G59" s="136"/>
      <c r="H59" s="136"/>
      <c r="I59" s="137"/>
      <c r="J59" s="135" t="s">
        <v>206</v>
      </c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7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 s="47"/>
      <c r="AU59" s="47"/>
      <c r="AV59" s="47"/>
      <c r="AW59" s="47"/>
      <c r="AX59" s="47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</row>
    <row r="60" spans="1:66" ht="18">
      <c r="A60" s="39"/>
      <c r="B60" s="54"/>
      <c r="C60" s="55"/>
      <c r="D60" s="66"/>
      <c r="E60" s="116">
        <v>44325</v>
      </c>
      <c r="F60" s="116"/>
      <c r="G60" s="116"/>
      <c r="H60" s="116"/>
      <c r="I60" s="116"/>
      <c r="J60" s="125" t="s">
        <v>189</v>
      </c>
      <c r="K60" s="134"/>
      <c r="L60" s="134"/>
      <c r="M60" s="134"/>
      <c r="N60" s="134"/>
      <c r="O60" s="115" t="s">
        <v>193</v>
      </c>
      <c r="P60" s="115"/>
      <c r="Q60" s="115"/>
      <c r="R60" s="115"/>
      <c r="S60" s="115"/>
      <c r="T60" s="115"/>
      <c r="U60" s="115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 s="47"/>
      <c r="AU60" s="47"/>
      <c r="AV60" s="47"/>
      <c r="AW60" s="47"/>
      <c r="AX60" s="47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</row>
    <row r="61" spans="1:66" ht="18">
      <c r="A61" s="39"/>
      <c r="B61" s="54"/>
      <c r="C61" s="55"/>
      <c r="D61" s="66"/>
      <c r="E61" s="135" t="s">
        <v>207</v>
      </c>
      <c r="F61" s="136"/>
      <c r="G61" s="136"/>
      <c r="H61" s="136"/>
      <c r="I61" s="137"/>
      <c r="J61" s="135" t="s">
        <v>208</v>
      </c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7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</row>
    <row r="62" spans="1:66" ht="18">
      <c r="A62" s="39"/>
      <c r="B62" s="54"/>
      <c r="C62" s="55"/>
      <c r="D62" s="66"/>
      <c r="E62" s="116">
        <v>44367</v>
      </c>
      <c r="F62" s="116"/>
      <c r="G62" s="116"/>
      <c r="H62" s="116"/>
      <c r="I62" s="116"/>
      <c r="J62" s="125" t="s">
        <v>189</v>
      </c>
      <c r="K62" s="134"/>
      <c r="L62" s="134"/>
      <c r="M62" s="134"/>
      <c r="N62" s="134"/>
      <c r="O62" s="115" t="s">
        <v>194</v>
      </c>
      <c r="P62" s="115"/>
      <c r="Q62" s="115"/>
      <c r="R62" s="115"/>
      <c r="S62" s="115"/>
      <c r="T62" s="115"/>
      <c r="U62" s="11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</row>
    <row r="63" spans="1:66" ht="18">
      <c r="A63" s="39"/>
      <c r="B63" s="54"/>
      <c r="C63" s="55"/>
      <c r="D63" s="66"/>
      <c r="E63" s="135" t="s">
        <v>209</v>
      </c>
      <c r="F63" s="136"/>
      <c r="G63" s="136"/>
      <c r="H63" s="136"/>
      <c r="I63" s="137"/>
      <c r="J63" s="135" t="s">
        <v>210</v>
      </c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7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</row>
    <row r="64" spans="1:66" ht="18">
      <c r="A64" s="39"/>
      <c r="B64" s="54"/>
      <c r="C64" s="55"/>
      <c r="D64" s="66"/>
      <c r="E64" s="116">
        <v>44375</v>
      </c>
      <c r="F64" s="116"/>
      <c r="G64" s="116"/>
      <c r="H64" s="116"/>
      <c r="I64" s="116"/>
      <c r="J64" s="125" t="s">
        <v>183</v>
      </c>
      <c r="K64" s="134"/>
      <c r="L64" s="134"/>
      <c r="M64" s="134"/>
      <c r="N64" s="134"/>
      <c r="O64" s="115" t="s">
        <v>195</v>
      </c>
      <c r="P64" s="115"/>
      <c r="Q64" s="115"/>
      <c r="R64" s="115"/>
      <c r="S64" s="115"/>
      <c r="T64" s="115"/>
      <c r="U64" s="115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</row>
    <row r="65" spans="1:66" ht="18">
      <c r="A65" s="39"/>
      <c r="B65" s="54"/>
      <c r="C65" s="55"/>
      <c r="D65" s="66"/>
      <c r="E65" s="116">
        <v>44432</v>
      </c>
      <c r="F65" s="116"/>
      <c r="G65" s="116"/>
      <c r="H65" s="116"/>
      <c r="I65" s="116"/>
      <c r="J65" s="125" t="s">
        <v>188</v>
      </c>
      <c r="K65" s="134"/>
      <c r="L65" s="134"/>
      <c r="M65" s="134"/>
      <c r="N65" s="134"/>
      <c r="O65" s="138" t="s">
        <v>196</v>
      </c>
      <c r="P65" s="138"/>
      <c r="Q65" s="138"/>
      <c r="R65" s="138"/>
      <c r="S65" s="138"/>
      <c r="T65" s="138"/>
      <c r="U65" s="138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</row>
    <row r="66" spans="1:66" ht="18">
      <c r="A66" s="39"/>
      <c r="B66" s="54"/>
      <c r="C66" s="55"/>
      <c r="D66" s="66"/>
      <c r="E66" s="39"/>
      <c r="F66" s="39"/>
      <c r="G66" s="47"/>
      <c r="H66" s="47"/>
      <c r="I66" s="47"/>
      <c r="J66" s="47"/>
      <c r="K66" s="47"/>
      <c r="L66" s="47"/>
      <c r="M66" s="47"/>
      <c r="N66" s="47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13"/>
      <c r="AZ66" s="13"/>
      <c r="BA66" s="13"/>
      <c r="BB66" s="13"/>
      <c r="BC66" s="13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</row>
    <row r="67" spans="1:66" ht="18">
      <c r="A67" s="39"/>
      <c r="B67" s="54"/>
      <c r="C67" s="55"/>
      <c r="D67" s="66"/>
      <c r="E67" s="39"/>
      <c r="F67" s="39"/>
      <c r="G67" s="39"/>
      <c r="H67" s="39"/>
      <c r="I67" s="39"/>
      <c r="J67" s="39"/>
      <c r="K67" s="39"/>
      <c r="L67" s="47"/>
      <c r="M67" s="47"/>
      <c r="N67" s="47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13"/>
      <c r="AZ67" s="13"/>
      <c r="BA67" s="13"/>
      <c r="BB67" s="13"/>
      <c r="BC67" s="13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</row>
    <row r="68" spans="1:66" ht="18">
      <c r="A68" s="39"/>
      <c r="B68" s="54"/>
      <c r="C68" s="55"/>
      <c r="D68" s="66"/>
      <c r="E68" s="39"/>
      <c r="F68" s="39"/>
      <c r="G68" s="39"/>
      <c r="H68" s="39"/>
      <c r="I68" s="39"/>
      <c r="J68" s="39"/>
      <c r="K68" s="39"/>
      <c r="L68" s="47"/>
      <c r="M68" s="47"/>
      <c r="N68" s="47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13"/>
      <c r="AZ68" s="13"/>
      <c r="BA68" s="13"/>
      <c r="BB68" s="13"/>
      <c r="BC68" s="13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</row>
    <row r="69" spans="5:21" ht="15.75">
      <c r="E69" s="39"/>
      <c r="F69" s="39"/>
      <c r="G69" s="39"/>
      <c r="H69" s="39"/>
      <c r="I69" s="39"/>
      <c r="J69" s="39"/>
      <c r="K69" s="39"/>
      <c r="L69" s="47"/>
      <c r="M69" s="47"/>
      <c r="N69" s="47"/>
      <c r="O69" s="39"/>
      <c r="P69" s="39"/>
      <c r="Q69" s="39"/>
      <c r="R69" s="39"/>
      <c r="S69" s="39"/>
      <c r="T69" s="39"/>
      <c r="U69" s="39"/>
    </row>
  </sheetData>
  <sheetProtection/>
  <mergeCells count="86">
    <mergeCell ref="E63:I63"/>
    <mergeCell ref="J63:U63"/>
    <mergeCell ref="E64:I64"/>
    <mergeCell ref="J64:N64"/>
    <mergeCell ref="O64:U64"/>
    <mergeCell ref="E65:I65"/>
    <mergeCell ref="J65:N65"/>
    <mergeCell ref="O65:U65"/>
    <mergeCell ref="E60:I60"/>
    <mergeCell ref="J60:N60"/>
    <mergeCell ref="O60:U60"/>
    <mergeCell ref="E61:I61"/>
    <mergeCell ref="J61:U61"/>
    <mergeCell ref="E62:I62"/>
    <mergeCell ref="J62:N62"/>
    <mergeCell ref="O62:U62"/>
    <mergeCell ref="E57:I57"/>
    <mergeCell ref="J57:U57"/>
    <mergeCell ref="E58:I58"/>
    <mergeCell ref="J58:N58"/>
    <mergeCell ref="O58:U58"/>
    <mergeCell ref="E59:I59"/>
    <mergeCell ref="J59:U59"/>
    <mergeCell ref="E55:I55"/>
    <mergeCell ref="J55:N55"/>
    <mergeCell ref="O55:U55"/>
    <mergeCell ref="E56:I56"/>
    <mergeCell ref="J56:N56"/>
    <mergeCell ref="O56:U56"/>
    <mergeCell ref="E53:I53"/>
    <mergeCell ref="J53:N53"/>
    <mergeCell ref="O53:U53"/>
    <mergeCell ref="E54:I54"/>
    <mergeCell ref="J54:N54"/>
    <mergeCell ref="O54:U54"/>
    <mergeCell ref="E51:I51"/>
    <mergeCell ref="J51:N51"/>
    <mergeCell ref="O51:U51"/>
    <mergeCell ref="E52:I52"/>
    <mergeCell ref="J52:N52"/>
    <mergeCell ref="O52:U52"/>
    <mergeCell ref="G26:M26"/>
    <mergeCell ref="Q26:W26"/>
    <mergeCell ref="G28:M28"/>
    <mergeCell ref="Q28:W28"/>
    <mergeCell ref="AB28:AH28"/>
    <mergeCell ref="A14:A23"/>
    <mergeCell ref="B14:B20"/>
    <mergeCell ref="C16:C17"/>
    <mergeCell ref="C18:C20"/>
    <mergeCell ref="B21:B23"/>
    <mergeCell ref="C22:C23"/>
    <mergeCell ref="A12:BL12"/>
    <mergeCell ref="A13:BL13"/>
    <mergeCell ref="BJ8:BJ11"/>
    <mergeCell ref="BK8:BK11"/>
    <mergeCell ref="BL8:BL11"/>
    <mergeCell ref="AN7:AR8"/>
    <mergeCell ref="AS7:AV8"/>
    <mergeCell ref="AW7:AZ8"/>
    <mergeCell ref="BA7:BD8"/>
    <mergeCell ref="BE7:BL7"/>
    <mergeCell ref="BE8:BE11"/>
    <mergeCell ref="BF8:BF11"/>
    <mergeCell ref="BG8:BG11"/>
    <mergeCell ref="BH8:BH11"/>
    <mergeCell ref="BI8:BI11"/>
    <mergeCell ref="N7:R8"/>
    <mergeCell ref="S7:V8"/>
    <mergeCell ref="W7:Z8"/>
    <mergeCell ref="AA7:AD8"/>
    <mergeCell ref="AE7:AI8"/>
    <mergeCell ref="AJ7:AM8"/>
    <mergeCell ref="A7:A11"/>
    <mergeCell ref="B7:B11"/>
    <mergeCell ref="C7:C11"/>
    <mergeCell ref="D7:D11"/>
    <mergeCell ref="E7:I8"/>
    <mergeCell ref="J7:M8"/>
    <mergeCell ref="A1:D2"/>
    <mergeCell ref="G1:BD1"/>
    <mergeCell ref="BE1:BL2"/>
    <mergeCell ref="G2:BD2"/>
    <mergeCell ref="A3:D3"/>
    <mergeCell ref="G3:BD3"/>
    <mergeCell ref="BE3:BL5"/>
  </mergeCells>
  <conditionalFormatting sqref="E26">
    <cfRule type="cellIs" priority="34" dxfId="0" operator="equal" stopIfTrue="1">
      <formula>"А"</formula>
    </cfRule>
    <cfRule type="cellIs" priority="35" dxfId="0" operator="equal" stopIfTrue="1">
      <formula>"А"</formula>
    </cfRule>
    <cfRule type="cellIs" priority="36" dxfId="0" operator="equal" stopIfTrue="1">
      <formula>"А"</formula>
    </cfRule>
  </conditionalFormatting>
  <conditionalFormatting sqref="C28">
    <cfRule type="cellIs" priority="37" dxfId="0" operator="equal" stopIfTrue="1">
      <formula>"А"</formula>
    </cfRule>
    <cfRule type="cellIs" priority="38" dxfId="0" operator="equal" stopIfTrue="1">
      <formula>"А"</formula>
    </cfRule>
    <cfRule type="cellIs" priority="39" dxfId="0" operator="equal" stopIfTrue="1">
      <formula>"А"</formula>
    </cfRule>
  </conditionalFormatting>
  <conditionalFormatting sqref="Z26">
    <cfRule type="cellIs" priority="31" dxfId="0" operator="equal" stopIfTrue="1">
      <formula>"А"</formula>
    </cfRule>
    <cfRule type="cellIs" priority="32" dxfId="0" operator="equal" stopIfTrue="1">
      <formula>"А"</formula>
    </cfRule>
    <cfRule type="cellIs" priority="33" dxfId="0" operator="equal" stopIfTrue="1">
      <formula>"А"</formula>
    </cfRule>
  </conditionalFormatting>
  <conditionalFormatting sqref="Z28">
    <cfRule type="cellIs" priority="28" dxfId="0" operator="equal" stopIfTrue="1">
      <formula>"А"</formula>
    </cfRule>
    <cfRule type="cellIs" priority="29" dxfId="0" operator="equal" stopIfTrue="1">
      <formula>"А"</formula>
    </cfRule>
    <cfRule type="cellIs" priority="30" dxfId="0" operator="equal" stopIfTrue="1">
      <formula>"А"</formula>
    </cfRule>
  </conditionalFormatting>
  <conditionalFormatting sqref="O26">
    <cfRule type="cellIs" priority="25" dxfId="0" operator="equal" stopIfTrue="1">
      <formula>"А"</formula>
    </cfRule>
    <cfRule type="cellIs" priority="26" dxfId="0" operator="equal" stopIfTrue="1">
      <formula>"А"</formula>
    </cfRule>
    <cfRule type="cellIs" priority="27" dxfId="0" operator="equal" stopIfTrue="1">
      <formula>"А"</formula>
    </cfRule>
  </conditionalFormatting>
  <conditionalFormatting sqref="E14:BD24">
    <cfRule type="cellIs" priority="1" dxfId="0" operator="equal" stopIfTrue="1">
      <formula>"А"</formula>
    </cfRule>
    <cfRule type="cellIs" priority="2" dxfId="0" operator="equal" stopIfTrue="1">
      <formula>"А"</formula>
    </cfRule>
    <cfRule type="cellIs" priority="3" dxfId="0" operator="equal" stopIfTrue="1">
      <formula>"А"</formula>
    </cfRule>
  </conditionalFormatting>
  <printOptions/>
  <pageMargins left="0.75" right="0.75" top="1" bottom="1" header="0.5" footer="0.5"/>
  <pageSetup fitToHeight="0" fitToWidth="1" orientation="landscape" paperSize="9" scale="40" r:id="rId2"/>
  <rowBreaks count="1" manualBreakCount="1">
    <brk id="29" max="64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Аркуш5">
    <pageSetUpPr fitToPage="1"/>
  </sheetPr>
  <dimension ref="A1:BN74"/>
  <sheetViews>
    <sheetView view="pageBreakPreview" zoomScaleNormal="85" zoomScaleSheetLayoutView="100" zoomScalePageLayoutView="0" workbookViewId="0" topLeftCell="A7">
      <pane xSplit="4" ySplit="7" topLeftCell="E23" activePane="bottomRight" state="frozen"/>
      <selection pane="topLeft" activeCell="A7" sqref="A7"/>
      <selection pane="topRight" activeCell="E7" sqref="E7"/>
      <selection pane="bottomLeft" activeCell="A14" sqref="A14"/>
      <selection pane="bottomRight" activeCell="A13" sqref="A13:IV29"/>
    </sheetView>
  </sheetViews>
  <sheetFormatPr defaultColWidth="8.8515625" defaultRowHeight="12.75"/>
  <cols>
    <col min="1" max="1" width="5.421875" style="1" customWidth="1"/>
    <col min="2" max="2" width="5.8515625" style="1" customWidth="1"/>
    <col min="3" max="3" width="5.421875" style="1" customWidth="1"/>
    <col min="4" max="4" width="48.8515625" style="1" customWidth="1"/>
    <col min="5" max="25" width="3.8515625" style="1" customWidth="1"/>
    <col min="26" max="26" width="4.421875" style="1" customWidth="1"/>
    <col min="27" max="56" width="3.8515625" style="1" customWidth="1"/>
    <col min="57" max="57" width="5.8515625" style="1" customWidth="1"/>
    <col min="58" max="58" width="6.421875" style="1" customWidth="1"/>
    <col min="59" max="59" width="7.140625" style="1" customWidth="1"/>
    <col min="60" max="64" width="5.8515625" style="1" customWidth="1"/>
    <col min="65" max="16384" width="8.8515625" style="1" customWidth="1"/>
  </cols>
  <sheetData>
    <row r="1" spans="1:64" ht="39.75" customHeight="1">
      <c r="A1" s="119" t="s">
        <v>98</v>
      </c>
      <c r="B1" s="119"/>
      <c r="C1" s="119"/>
      <c r="D1" s="119"/>
      <c r="G1" s="121" t="s">
        <v>219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03" t="s">
        <v>239</v>
      </c>
      <c r="BF1" s="103"/>
      <c r="BG1" s="103"/>
      <c r="BH1" s="103"/>
      <c r="BI1" s="103"/>
      <c r="BJ1" s="103"/>
      <c r="BK1" s="103"/>
      <c r="BL1" s="103"/>
    </row>
    <row r="2" spans="1:64" ht="34.5">
      <c r="A2" s="119"/>
      <c r="B2" s="119"/>
      <c r="C2" s="119"/>
      <c r="D2" s="119"/>
      <c r="G2" s="120" t="s">
        <v>241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03"/>
      <c r="BF2" s="103"/>
      <c r="BG2" s="103"/>
      <c r="BH2" s="103"/>
      <c r="BI2" s="103"/>
      <c r="BJ2" s="103"/>
      <c r="BK2" s="103"/>
      <c r="BL2" s="103"/>
    </row>
    <row r="3" spans="1:64" ht="44.25" customHeight="1">
      <c r="A3" s="132" t="s">
        <v>238</v>
      </c>
      <c r="B3" s="132"/>
      <c r="C3" s="132"/>
      <c r="D3" s="132"/>
      <c r="G3" s="120" t="s">
        <v>220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04" t="s">
        <v>240</v>
      </c>
      <c r="BF3" s="104"/>
      <c r="BG3" s="104"/>
      <c r="BH3" s="104"/>
      <c r="BI3" s="104"/>
      <c r="BJ3" s="104"/>
      <c r="BK3" s="104"/>
      <c r="BL3" s="104"/>
    </row>
    <row r="4" spans="57:64" ht="15.75">
      <c r="BE4" s="104"/>
      <c r="BF4" s="104"/>
      <c r="BG4" s="104"/>
      <c r="BH4" s="104"/>
      <c r="BI4" s="104"/>
      <c r="BJ4" s="104"/>
      <c r="BK4" s="104"/>
      <c r="BL4" s="104"/>
    </row>
    <row r="5" spans="57:64" ht="15.75">
      <c r="BE5" s="104"/>
      <c r="BF5" s="104"/>
      <c r="BG5" s="104"/>
      <c r="BH5" s="104"/>
      <c r="BI5" s="104"/>
      <c r="BJ5" s="104"/>
      <c r="BK5" s="104"/>
      <c r="BL5" s="104"/>
    </row>
    <row r="6" ht="15.75">
      <c r="BL6" s="2"/>
    </row>
    <row r="7" spans="1:64" ht="15" customHeight="1">
      <c r="A7" s="100" t="s">
        <v>108</v>
      </c>
      <c r="B7" s="100" t="s">
        <v>129</v>
      </c>
      <c r="C7" s="100" t="s">
        <v>102</v>
      </c>
      <c r="D7" s="102" t="s">
        <v>101</v>
      </c>
      <c r="E7" s="102" t="s">
        <v>64</v>
      </c>
      <c r="F7" s="102"/>
      <c r="G7" s="102"/>
      <c r="H7" s="102"/>
      <c r="I7" s="102"/>
      <c r="J7" s="102" t="s">
        <v>38</v>
      </c>
      <c r="K7" s="102"/>
      <c r="L7" s="102"/>
      <c r="M7" s="102"/>
      <c r="N7" s="102" t="s">
        <v>83</v>
      </c>
      <c r="O7" s="102"/>
      <c r="P7" s="102"/>
      <c r="Q7" s="102"/>
      <c r="R7" s="102"/>
      <c r="S7" s="102" t="s">
        <v>37</v>
      </c>
      <c r="T7" s="102"/>
      <c r="U7" s="102"/>
      <c r="V7" s="102"/>
      <c r="W7" s="102" t="s">
        <v>28</v>
      </c>
      <c r="X7" s="102"/>
      <c r="Y7" s="102"/>
      <c r="Z7" s="102"/>
      <c r="AA7" s="102" t="s">
        <v>9</v>
      </c>
      <c r="AB7" s="102"/>
      <c r="AC7" s="102"/>
      <c r="AD7" s="102"/>
      <c r="AE7" s="102" t="s">
        <v>63</v>
      </c>
      <c r="AF7" s="102"/>
      <c r="AG7" s="102"/>
      <c r="AH7" s="102"/>
      <c r="AI7" s="102"/>
      <c r="AJ7" s="102" t="s">
        <v>53</v>
      </c>
      <c r="AK7" s="102"/>
      <c r="AL7" s="102"/>
      <c r="AM7" s="102"/>
      <c r="AN7" s="102" t="s">
        <v>58</v>
      </c>
      <c r="AO7" s="102"/>
      <c r="AP7" s="102"/>
      <c r="AQ7" s="102"/>
      <c r="AR7" s="102"/>
      <c r="AS7" s="102" t="s">
        <v>61</v>
      </c>
      <c r="AT7" s="102"/>
      <c r="AU7" s="102"/>
      <c r="AV7" s="102"/>
      <c r="AW7" s="102" t="s">
        <v>23</v>
      </c>
      <c r="AX7" s="102"/>
      <c r="AY7" s="102"/>
      <c r="AZ7" s="102"/>
      <c r="BA7" s="102" t="s">
        <v>57</v>
      </c>
      <c r="BB7" s="102"/>
      <c r="BC7" s="102"/>
      <c r="BD7" s="102"/>
      <c r="BE7" s="95" t="s">
        <v>115</v>
      </c>
      <c r="BF7" s="95"/>
      <c r="BG7" s="95"/>
      <c r="BH7" s="95"/>
      <c r="BI7" s="95"/>
      <c r="BJ7" s="95"/>
      <c r="BK7" s="95"/>
      <c r="BL7" s="95"/>
    </row>
    <row r="8" spans="1:64" ht="19.5" customHeight="1">
      <c r="A8" s="100"/>
      <c r="B8" s="100"/>
      <c r="C8" s="10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5" t="s">
        <v>100</v>
      </c>
      <c r="BF8" s="105" t="s">
        <v>117</v>
      </c>
      <c r="BG8" s="105" t="s">
        <v>123</v>
      </c>
      <c r="BH8" s="105" t="s">
        <v>90</v>
      </c>
      <c r="BI8" s="105" t="s">
        <v>133</v>
      </c>
      <c r="BJ8" s="105" t="s">
        <v>91</v>
      </c>
      <c r="BK8" s="105" t="s">
        <v>82</v>
      </c>
      <c r="BL8" s="105" t="s">
        <v>13</v>
      </c>
    </row>
    <row r="9" spans="1:64" ht="28.5" customHeight="1">
      <c r="A9" s="100"/>
      <c r="B9" s="100"/>
      <c r="C9" s="100"/>
      <c r="D9" s="102"/>
      <c r="E9" s="3">
        <v>31</v>
      </c>
      <c r="F9" s="3">
        <v>7</v>
      </c>
      <c r="G9" s="3">
        <v>14</v>
      </c>
      <c r="H9" s="3">
        <v>21</v>
      </c>
      <c r="I9" s="3">
        <v>28</v>
      </c>
      <c r="J9" s="3">
        <v>5</v>
      </c>
      <c r="K9" s="3">
        <v>12</v>
      </c>
      <c r="L9" s="3">
        <v>19</v>
      </c>
      <c r="M9" s="3">
        <v>26</v>
      </c>
      <c r="N9" s="3">
        <v>2</v>
      </c>
      <c r="O9" s="3">
        <v>9</v>
      </c>
      <c r="P9" s="3">
        <v>16</v>
      </c>
      <c r="Q9" s="3">
        <v>23</v>
      </c>
      <c r="R9" s="3">
        <v>30</v>
      </c>
      <c r="S9" s="3">
        <v>7</v>
      </c>
      <c r="T9" s="3">
        <v>14</v>
      </c>
      <c r="U9" s="3">
        <v>21</v>
      </c>
      <c r="V9" s="3">
        <v>28</v>
      </c>
      <c r="W9" s="3">
        <v>4</v>
      </c>
      <c r="X9" s="3">
        <v>11</v>
      </c>
      <c r="Y9" s="3">
        <v>18</v>
      </c>
      <c r="Z9" s="3">
        <v>25</v>
      </c>
      <c r="AA9" s="3">
        <v>1</v>
      </c>
      <c r="AB9" s="3">
        <v>8</v>
      </c>
      <c r="AC9" s="3">
        <v>15</v>
      </c>
      <c r="AD9" s="3">
        <v>22</v>
      </c>
      <c r="AE9" s="3">
        <v>1</v>
      </c>
      <c r="AF9" s="72">
        <v>8</v>
      </c>
      <c r="AG9" s="3">
        <v>15</v>
      </c>
      <c r="AH9" s="3">
        <v>22</v>
      </c>
      <c r="AI9" s="3">
        <v>29</v>
      </c>
      <c r="AJ9" s="3">
        <v>5</v>
      </c>
      <c r="AK9" s="3">
        <v>12</v>
      </c>
      <c r="AL9" s="3">
        <v>19</v>
      </c>
      <c r="AM9" s="3">
        <v>26</v>
      </c>
      <c r="AN9" s="72">
        <v>3</v>
      </c>
      <c r="AO9" s="72">
        <v>10</v>
      </c>
      <c r="AP9" s="3">
        <v>17</v>
      </c>
      <c r="AQ9" s="3">
        <v>24</v>
      </c>
      <c r="AR9" s="3">
        <v>31</v>
      </c>
      <c r="AS9" s="3">
        <v>7</v>
      </c>
      <c r="AT9" s="3">
        <v>14</v>
      </c>
      <c r="AU9" s="72">
        <v>21</v>
      </c>
      <c r="AV9" s="72">
        <v>28</v>
      </c>
      <c r="AW9" s="3">
        <v>5</v>
      </c>
      <c r="AX9" s="3">
        <v>12</v>
      </c>
      <c r="AY9" s="3">
        <v>19</v>
      </c>
      <c r="AZ9" s="3">
        <v>26</v>
      </c>
      <c r="BA9" s="3">
        <v>2</v>
      </c>
      <c r="BB9" s="3">
        <v>9</v>
      </c>
      <c r="BC9" s="3">
        <v>16</v>
      </c>
      <c r="BD9" s="3">
        <v>23</v>
      </c>
      <c r="BE9" s="105"/>
      <c r="BF9" s="105"/>
      <c r="BG9" s="105"/>
      <c r="BH9" s="105"/>
      <c r="BI9" s="105"/>
      <c r="BJ9" s="105"/>
      <c r="BK9" s="105"/>
      <c r="BL9" s="105"/>
    </row>
    <row r="10" spans="1:64" ht="27" customHeight="1">
      <c r="A10" s="100"/>
      <c r="B10" s="100"/>
      <c r="C10" s="100"/>
      <c r="D10" s="102"/>
      <c r="E10" s="3">
        <v>6</v>
      </c>
      <c r="F10" s="3">
        <v>13</v>
      </c>
      <c r="G10" s="3">
        <v>20</v>
      </c>
      <c r="H10" s="3">
        <v>27</v>
      </c>
      <c r="I10" s="3">
        <v>4</v>
      </c>
      <c r="J10" s="3">
        <v>11</v>
      </c>
      <c r="K10" s="3">
        <v>18</v>
      </c>
      <c r="L10" s="3">
        <v>25</v>
      </c>
      <c r="M10" s="3">
        <v>1</v>
      </c>
      <c r="N10" s="3">
        <v>8</v>
      </c>
      <c r="O10" s="3">
        <v>15</v>
      </c>
      <c r="P10" s="3">
        <v>22</v>
      </c>
      <c r="Q10" s="3">
        <v>29</v>
      </c>
      <c r="R10" s="3">
        <v>6</v>
      </c>
      <c r="S10" s="3">
        <v>13</v>
      </c>
      <c r="T10" s="3">
        <v>20</v>
      </c>
      <c r="U10" s="3">
        <v>27</v>
      </c>
      <c r="V10" s="3">
        <v>3</v>
      </c>
      <c r="W10" s="3">
        <v>10</v>
      </c>
      <c r="X10" s="3">
        <v>17</v>
      </c>
      <c r="Y10" s="3">
        <v>24</v>
      </c>
      <c r="Z10" s="3">
        <v>31</v>
      </c>
      <c r="AA10" s="3">
        <v>7</v>
      </c>
      <c r="AB10" s="3">
        <v>14</v>
      </c>
      <c r="AC10" s="3">
        <v>21</v>
      </c>
      <c r="AD10" s="3">
        <v>28</v>
      </c>
      <c r="AE10" s="3">
        <v>7</v>
      </c>
      <c r="AF10" s="3">
        <v>14</v>
      </c>
      <c r="AG10" s="3">
        <v>21</v>
      </c>
      <c r="AH10" s="3">
        <v>28</v>
      </c>
      <c r="AI10" s="3">
        <v>4</v>
      </c>
      <c r="AJ10" s="3">
        <v>11</v>
      </c>
      <c r="AK10" s="3">
        <v>18</v>
      </c>
      <c r="AL10" s="3">
        <v>25</v>
      </c>
      <c r="AM10" s="72">
        <v>2</v>
      </c>
      <c r="AN10" s="72">
        <v>9</v>
      </c>
      <c r="AO10" s="3">
        <v>16</v>
      </c>
      <c r="AP10" s="3">
        <v>23</v>
      </c>
      <c r="AQ10" s="3">
        <v>30</v>
      </c>
      <c r="AR10" s="3">
        <v>6</v>
      </c>
      <c r="AS10" s="3">
        <v>13</v>
      </c>
      <c r="AT10" s="72">
        <v>20</v>
      </c>
      <c r="AU10" s="3">
        <v>27</v>
      </c>
      <c r="AV10" s="3">
        <v>4</v>
      </c>
      <c r="AW10" s="3">
        <v>11</v>
      </c>
      <c r="AX10" s="3">
        <v>18</v>
      </c>
      <c r="AY10" s="3">
        <v>25</v>
      </c>
      <c r="AZ10" s="3">
        <v>1</v>
      </c>
      <c r="BA10" s="3">
        <v>8</v>
      </c>
      <c r="BB10" s="3">
        <v>15</v>
      </c>
      <c r="BC10" s="3">
        <v>22</v>
      </c>
      <c r="BD10" s="3">
        <v>29</v>
      </c>
      <c r="BE10" s="105"/>
      <c r="BF10" s="105"/>
      <c r="BG10" s="105"/>
      <c r="BH10" s="105"/>
      <c r="BI10" s="105"/>
      <c r="BJ10" s="105"/>
      <c r="BK10" s="105"/>
      <c r="BL10" s="105"/>
    </row>
    <row r="11" spans="1:64" ht="34.5" customHeight="1">
      <c r="A11" s="100"/>
      <c r="B11" s="100"/>
      <c r="C11" s="100"/>
      <c r="D11" s="102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139"/>
      <c r="BF11" s="139"/>
      <c r="BG11" s="139"/>
      <c r="BH11" s="139"/>
      <c r="BI11" s="139"/>
      <c r="BJ11" s="139"/>
      <c r="BK11" s="139"/>
      <c r="BL11" s="139"/>
    </row>
    <row r="12" spans="1:64" ht="25.5" customHeight="1">
      <c r="A12" s="99" t="s">
        <v>165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ht="21" customHeight="1">
      <c r="A13" s="94" t="s">
        <v>166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30" customHeight="1">
      <c r="A14" s="91" t="s">
        <v>7</v>
      </c>
      <c r="B14" s="91" t="s">
        <v>62</v>
      </c>
      <c r="C14" s="96" t="s">
        <v>251</v>
      </c>
      <c r="D14" s="7" t="s">
        <v>8</v>
      </c>
      <c r="E14" s="87">
        <v>0</v>
      </c>
      <c r="F14" s="70">
        <v>0</v>
      </c>
      <c r="G14" s="87">
        <v>0</v>
      </c>
      <c r="H14" s="70">
        <v>0</v>
      </c>
      <c r="I14" s="87">
        <v>0</v>
      </c>
      <c r="J14" s="70">
        <v>0</v>
      </c>
      <c r="K14" s="87">
        <v>0</v>
      </c>
      <c r="L14" s="71">
        <v>12</v>
      </c>
      <c r="M14" s="87">
        <v>0</v>
      </c>
      <c r="N14" s="70">
        <v>0</v>
      </c>
      <c r="O14" s="87">
        <v>0</v>
      </c>
      <c r="P14" s="70">
        <v>0</v>
      </c>
      <c r="Q14" s="87">
        <v>0</v>
      </c>
      <c r="R14" s="70">
        <v>0</v>
      </c>
      <c r="S14" s="87">
        <v>0</v>
      </c>
      <c r="T14" s="70">
        <v>0</v>
      </c>
      <c r="U14" s="8" t="s">
        <v>5</v>
      </c>
      <c r="V14" s="10" t="s">
        <v>2</v>
      </c>
      <c r="W14" s="9" t="s">
        <v>1</v>
      </c>
      <c r="X14" s="9" t="s">
        <v>1</v>
      </c>
      <c r="Y14" s="9" t="s">
        <v>1</v>
      </c>
      <c r="Z14" s="10" t="s">
        <v>2</v>
      </c>
      <c r="AA14" s="10" t="s">
        <v>2</v>
      </c>
      <c r="AB14" s="70">
        <v>0</v>
      </c>
      <c r="AC14" s="87">
        <v>0</v>
      </c>
      <c r="AD14" s="70">
        <v>0</v>
      </c>
      <c r="AE14" s="87">
        <v>0</v>
      </c>
      <c r="AF14" s="71">
        <f>COUNTIF(AB14:AE14,0)+COUNTIF(AG14:AU14,0)+1</f>
        <v>16</v>
      </c>
      <c r="AG14" s="87">
        <v>0</v>
      </c>
      <c r="AH14" s="70">
        <v>0</v>
      </c>
      <c r="AI14" s="87">
        <v>0</v>
      </c>
      <c r="AJ14" s="70">
        <v>0</v>
      </c>
      <c r="AK14" s="87">
        <v>0</v>
      </c>
      <c r="AL14" s="70">
        <v>0</v>
      </c>
      <c r="AM14" s="87">
        <v>0</v>
      </c>
      <c r="AN14" s="70">
        <v>0</v>
      </c>
      <c r="AO14" s="87">
        <v>0</v>
      </c>
      <c r="AP14" s="70">
        <v>0</v>
      </c>
      <c r="AQ14" s="87">
        <v>0</v>
      </c>
      <c r="AR14" s="8" t="s">
        <v>5</v>
      </c>
      <c r="AS14" s="9" t="s">
        <v>1</v>
      </c>
      <c r="AT14" s="9" t="s">
        <v>1</v>
      </c>
      <c r="AU14" s="9" t="s">
        <v>1</v>
      </c>
      <c r="AV14" s="10" t="s">
        <v>2</v>
      </c>
      <c r="AW14" s="10" t="s">
        <v>2</v>
      </c>
      <c r="AX14" s="10" t="s">
        <v>2</v>
      </c>
      <c r="AY14" s="10" t="s">
        <v>2</v>
      </c>
      <c r="AZ14" s="10" t="s">
        <v>2</v>
      </c>
      <c r="BA14" s="10" t="s">
        <v>2</v>
      </c>
      <c r="BB14" s="10" t="s">
        <v>2</v>
      </c>
      <c r="BC14" s="10" t="s">
        <v>2</v>
      </c>
      <c r="BD14" s="10" t="s">
        <v>2</v>
      </c>
      <c r="BE14" s="5">
        <f>COUNTIF(E14:BD14,"0")+2</f>
        <v>32</v>
      </c>
      <c r="BF14" s="5">
        <f aca="true" t="shared" si="0" ref="BF14:BF29">COUNTIF(E14:BD14,"ЗТ")</f>
        <v>2</v>
      </c>
      <c r="BG14" s="5">
        <f aca="true" t="shared" si="1" ref="BG14:BG29">COUNTIF(E14:BD14,"Е")</f>
        <v>6</v>
      </c>
      <c r="BH14" s="5">
        <f aca="true" t="shared" si="2" ref="BH14:BH29">COUNTIF(E14:BD14,"П")</f>
        <v>0</v>
      </c>
      <c r="BI14" s="5">
        <f aca="true" t="shared" si="3" ref="BI14:BI29">COUNTIF(E14:BD14,"ПА")</f>
        <v>0</v>
      </c>
      <c r="BJ14" s="5">
        <f aca="true" t="shared" si="4" ref="BJ14:BJ29">COUNTIF(E14:BD14,"А")</f>
        <v>0</v>
      </c>
      <c r="BK14" s="5">
        <f aca="true" t="shared" si="5" ref="BK14:BK29">COUNTIF(E14:BD14,"К")</f>
        <v>12</v>
      </c>
      <c r="BL14" s="5">
        <f aca="true" t="shared" si="6" ref="BL14:BL29">SUM(BE14:BK14)</f>
        <v>52</v>
      </c>
    </row>
    <row r="15" spans="1:64" ht="30" customHeight="1">
      <c r="A15" s="92"/>
      <c r="B15" s="92"/>
      <c r="C15" s="97"/>
      <c r="D15" s="7" t="s">
        <v>144</v>
      </c>
      <c r="E15" s="87">
        <v>0</v>
      </c>
      <c r="F15" s="70">
        <v>0</v>
      </c>
      <c r="G15" s="87">
        <v>0</v>
      </c>
      <c r="H15" s="70">
        <v>0</v>
      </c>
      <c r="I15" s="87">
        <v>0</v>
      </c>
      <c r="J15" s="70">
        <v>0</v>
      </c>
      <c r="K15" s="87">
        <v>0</v>
      </c>
      <c r="L15" s="71">
        <v>12</v>
      </c>
      <c r="M15" s="87">
        <v>0</v>
      </c>
      <c r="N15" s="70">
        <v>0</v>
      </c>
      <c r="O15" s="87">
        <v>0</v>
      </c>
      <c r="P15" s="70">
        <v>0</v>
      </c>
      <c r="Q15" s="87">
        <v>0</v>
      </c>
      <c r="R15" s="70">
        <v>0</v>
      </c>
      <c r="S15" s="87">
        <v>0</v>
      </c>
      <c r="T15" s="70">
        <v>0</v>
      </c>
      <c r="U15" s="8" t="s">
        <v>5</v>
      </c>
      <c r="V15" s="10" t="s">
        <v>2</v>
      </c>
      <c r="W15" s="9" t="s">
        <v>1</v>
      </c>
      <c r="X15" s="9" t="s">
        <v>1</v>
      </c>
      <c r="Y15" s="9" t="s">
        <v>1</v>
      </c>
      <c r="Z15" s="10" t="s">
        <v>2</v>
      </c>
      <c r="AA15" s="10" t="s">
        <v>2</v>
      </c>
      <c r="AB15" s="70">
        <v>0</v>
      </c>
      <c r="AC15" s="87">
        <v>0</v>
      </c>
      <c r="AD15" s="70">
        <v>0</v>
      </c>
      <c r="AE15" s="87">
        <v>0</v>
      </c>
      <c r="AF15" s="71">
        <f aca="true" t="shared" si="7" ref="AF15:AF24">COUNTIF(AB15:AE15,0)+COUNTIF(AG15:AU15,0)+1</f>
        <v>14</v>
      </c>
      <c r="AG15" s="87">
        <v>0</v>
      </c>
      <c r="AH15" s="70">
        <v>0</v>
      </c>
      <c r="AI15" s="87">
        <v>0</v>
      </c>
      <c r="AJ15" s="70">
        <v>0</v>
      </c>
      <c r="AK15" s="87">
        <v>0</v>
      </c>
      <c r="AL15" s="70">
        <v>0</v>
      </c>
      <c r="AM15" s="87">
        <v>0</v>
      </c>
      <c r="AN15" s="70">
        <v>0</v>
      </c>
      <c r="AO15" s="87">
        <v>0</v>
      </c>
      <c r="AP15" s="8" t="s">
        <v>5</v>
      </c>
      <c r="AQ15" s="9" t="s">
        <v>1</v>
      </c>
      <c r="AR15" s="9" t="s">
        <v>1</v>
      </c>
      <c r="AS15" s="9" t="s">
        <v>1</v>
      </c>
      <c r="AT15" s="11" t="s">
        <v>3</v>
      </c>
      <c r="AU15" s="11" t="s">
        <v>3</v>
      </c>
      <c r="AV15" s="10" t="s">
        <v>2</v>
      </c>
      <c r="AW15" s="10" t="s">
        <v>2</v>
      </c>
      <c r="AX15" s="10" t="s">
        <v>2</v>
      </c>
      <c r="AY15" s="10" t="s">
        <v>2</v>
      </c>
      <c r="AZ15" s="10" t="s">
        <v>2</v>
      </c>
      <c r="BA15" s="10" t="s">
        <v>2</v>
      </c>
      <c r="BB15" s="10" t="s">
        <v>2</v>
      </c>
      <c r="BC15" s="10" t="s">
        <v>2</v>
      </c>
      <c r="BD15" s="10" t="s">
        <v>2</v>
      </c>
      <c r="BE15" s="5">
        <f aca="true" t="shared" si="8" ref="BE15:BE24">COUNTIF(E15:BD15,"0")+2</f>
        <v>30</v>
      </c>
      <c r="BF15" s="5">
        <f t="shared" si="0"/>
        <v>2</v>
      </c>
      <c r="BG15" s="5">
        <f t="shared" si="1"/>
        <v>6</v>
      </c>
      <c r="BH15" s="5">
        <f t="shared" si="2"/>
        <v>2</v>
      </c>
      <c r="BI15" s="5">
        <f t="shared" si="3"/>
        <v>0</v>
      </c>
      <c r="BJ15" s="5">
        <f t="shared" si="4"/>
        <v>0</v>
      </c>
      <c r="BK15" s="5">
        <f t="shared" si="5"/>
        <v>12</v>
      </c>
      <c r="BL15" s="5">
        <f t="shared" si="6"/>
        <v>52</v>
      </c>
    </row>
    <row r="16" spans="1:64" ht="30" customHeight="1">
      <c r="A16" s="92"/>
      <c r="B16" s="92"/>
      <c r="C16" s="96">
        <v>2</v>
      </c>
      <c r="D16" s="7" t="s">
        <v>35</v>
      </c>
      <c r="E16" s="87">
        <v>0</v>
      </c>
      <c r="F16" s="70">
        <v>0</v>
      </c>
      <c r="G16" s="87">
        <v>0</v>
      </c>
      <c r="H16" s="70">
        <v>0</v>
      </c>
      <c r="I16" s="87">
        <v>0</v>
      </c>
      <c r="J16" s="70">
        <v>0</v>
      </c>
      <c r="K16" s="87">
        <v>0</v>
      </c>
      <c r="L16" s="71">
        <f aca="true" t="shared" si="9" ref="L16:L22">COUNTIF(E16:K16,0)+COUNTIF(M16:T16,0)+1</f>
        <v>16</v>
      </c>
      <c r="M16" s="87">
        <v>0</v>
      </c>
      <c r="N16" s="70">
        <v>0</v>
      </c>
      <c r="O16" s="87">
        <v>0</v>
      </c>
      <c r="P16" s="70">
        <v>0</v>
      </c>
      <c r="Q16" s="87">
        <v>0</v>
      </c>
      <c r="R16" s="70">
        <v>0</v>
      </c>
      <c r="S16" s="87">
        <v>0</v>
      </c>
      <c r="T16" s="70">
        <v>0</v>
      </c>
      <c r="U16" s="8" t="s">
        <v>5</v>
      </c>
      <c r="V16" s="10" t="s">
        <v>2</v>
      </c>
      <c r="W16" s="9" t="s">
        <v>1</v>
      </c>
      <c r="X16" s="9" t="s">
        <v>1</v>
      </c>
      <c r="Y16" s="9" t="s">
        <v>1</v>
      </c>
      <c r="Z16" s="10" t="s">
        <v>2</v>
      </c>
      <c r="AA16" s="10" t="s">
        <v>2</v>
      </c>
      <c r="AB16" s="70">
        <v>0</v>
      </c>
      <c r="AC16" s="87">
        <v>0</v>
      </c>
      <c r="AD16" s="70">
        <v>0</v>
      </c>
      <c r="AE16" s="87">
        <v>0</v>
      </c>
      <c r="AF16" s="71">
        <f t="shared" si="7"/>
        <v>16</v>
      </c>
      <c r="AG16" s="87">
        <v>0</v>
      </c>
      <c r="AH16" s="70">
        <v>0</v>
      </c>
      <c r="AI16" s="87">
        <v>0</v>
      </c>
      <c r="AJ16" s="70">
        <v>0</v>
      </c>
      <c r="AK16" s="87">
        <v>0</v>
      </c>
      <c r="AL16" s="70">
        <v>0</v>
      </c>
      <c r="AM16" s="87">
        <v>0</v>
      </c>
      <c r="AN16" s="70">
        <v>0</v>
      </c>
      <c r="AO16" s="87">
        <v>0</v>
      </c>
      <c r="AP16" s="70">
        <v>0</v>
      </c>
      <c r="AQ16" s="87">
        <v>0</v>
      </c>
      <c r="AR16" s="8" t="s">
        <v>5</v>
      </c>
      <c r="AS16" s="9" t="s">
        <v>1</v>
      </c>
      <c r="AT16" s="9" t="s">
        <v>1</v>
      </c>
      <c r="AU16" s="9" t="s">
        <v>1</v>
      </c>
      <c r="AV16" s="10" t="s">
        <v>2</v>
      </c>
      <c r="AW16" s="10" t="s">
        <v>2</v>
      </c>
      <c r="AX16" s="10" t="s">
        <v>2</v>
      </c>
      <c r="AY16" s="10" t="s">
        <v>2</v>
      </c>
      <c r="AZ16" s="10" t="s">
        <v>2</v>
      </c>
      <c r="BA16" s="10" t="s">
        <v>2</v>
      </c>
      <c r="BB16" s="10" t="s">
        <v>2</v>
      </c>
      <c r="BC16" s="10" t="s">
        <v>2</v>
      </c>
      <c r="BD16" s="10" t="s">
        <v>2</v>
      </c>
      <c r="BE16" s="5">
        <f t="shared" si="8"/>
        <v>32</v>
      </c>
      <c r="BF16" s="5">
        <f t="shared" si="0"/>
        <v>2</v>
      </c>
      <c r="BG16" s="5">
        <f t="shared" si="1"/>
        <v>6</v>
      </c>
      <c r="BH16" s="5">
        <f t="shared" si="2"/>
        <v>0</v>
      </c>
      <c r="BI16" s="5">
        <f t="shared" si="3"/>
        <v>0</v>
      </c>
      <c r="BJ16" s="5">
        <f t="shared" si="4"/>
        <v>0</v>
      </c>
      <c r="BK16" s="5">
        <f t="shared" si="5"/>
        <v>12</v>
      </c>
      <c r="BL16" s="5">
        <f t="shared" si="6"/>
        <v>52</v>
      </c>
    </row>
    <row r="17" spans="1:64" ht="30" customHeight="1">
      <c r="A17" s="92"/>
      <c r="B17" s="92"/>
      <c r="C17" s="97"/>
      <c r="D17" s="7" t="s">
        <v>110</v>
      </c>
      <c r="E17" s="87">
        <v>0</v>
      </c>
      <c r="F17" s="70">
        <v>0</v>
      </c>
      <c r="G17" s="87">
        <v>0</v>
      </c>
      <c r="H17" s="70">
        <v>0</v>
      </c>
      <c r="I17" s="87">
        <v>0</v>
      </c>
      <c r="J17" s="70">
        <v>0</v>
      </c>
      <c r="K17" s="87">
        <v>0</v>
      </c>
      <c r="L17" s="71">
        <f t="shared" si="9"/>
        <v>16</v>
      </c>
      <c r="M17" s="87">
        <v>0</v>
      </c>
      <c r="N17" s="70">
        <v>0</v>
      </c>
      <c r="O17" s="87">
        <v>0</v>
      </c>
      <c r="P17" s="70">
        <v>0</v>
      </c>
      <c r="Q17" s="87">
        <v>0</v>
      </c>
      <c r="R17" s="70">
        <v>0</v>
      </c>
      <c r="S17" s="87">
        <v>0</v>
      </c>
      <c r="T17" s="70">
        <v>0</v>
      </c>
      <c r="U17" s="8" t="s">
        <v>5</v>
      </c>
      <c r="V17" s="10" t="s">
        <v>2</v>
      </c>
      <c r="W17" s="9" t="s">
        <v>1</v>
      </c>
      <c r="X17" s="9" t="s">
        <v>1</v>
      </c>
      <c r="Y17" s="9" t="s">
        <v>1</v>
      </c>
      <c r="Z17" s="10" t="s">
        <v>2</v>
      </c>
      <c r="AA17" s="10" t="s">
        <v>2</v>
      </c>
      <c r="AB17" s="70">
        <v>0</v>
      </c>
      <c r="AC17" s="87">
        <v>0</v>
      </c>
      <c r="AD17" s="70">
        <v>0</v>
      </c>
      <c r="AE17" s="87">
        <v>0</v>
      </c>
      <c r="AF17" s="71">
        <f t="shared" si="7"/>
        <v>14</v>
      </c>
      <c r="AG17" s="87">
        <v>0</v>
      </c>
      <c r="AH17" s="70">
        <v>0</v>
      </c>
      <c r="AI17" s="87">
        <v>0</v>
      </c>
      <c r="AJ17" s="70">
        <v>0</v>
      </c>
      <c r="AK17" s="87">
        <v>0</v>
      </c>
      <c r="AL17" s="70">
        <v>0</v>
      </c>
      <c r="AM17" s="87">
        <v>0</v>
      </c>
      <c r="AN17" s="70">
        <v>0</v>
      </c>
      <c r="AO17" s="87">
        <v>0</v>
      </c>
      <c r="AP17" s="8" t="s">
        <v>5</v>
      </c>
      <c r="AQ17" s="9" t="s">
        <v>1</v>
      </c>
      <c r="AR17" s="9" t="s">
        <v>1</v>
      </c>
      <c r="AS17" s="9" t="s">
        <v>1</v>
      </c>
      <c r="AT17" s="11" t="s">
        <v>3</v>
      </c>
      <c r="AU17" s="11" t="s">
        <v>3</v>
      </c>
      <c r="AV17" s="10" t="s">
        <v>2</v>
      </c>
      <c r="AW17" s="10" t="s">
        <v>2</v>
      </c>
      <c r="AX17" s="10" t="s">
        <v>2</v>
      </c>
      <c r="AY17" s="10" t="s">
        <v>2</v>
      </c>
      <c r="AZ17" s="10" t="s">
        <v>2</v>
      </c>
      <c r="BA17" s="10" t="s">
        <v>2</v>
      </c>
      <c r="BB17" s="10" t="s">
        <v>2</v>
      </c>
      <c r="BC17" s="10" t="s">
        <v>2</v>
      </c>
      <c r="BD17" s="10" t="s">
        <v>2</v>
      </c>
      <c r="BE17" s="5">
        <f t="shared" si="8"/>
        <v>30</v>
      </c>
      <c r="BF17" s="5">
        <f t="shared" si="0"/>
        <v>2</v>
      </c>
      <c r="BG17" s="5">
        <f t="shared" si="1"/>
        <v>6</v>
      </c>
      <c r="BH17" s="5">
        <f t="shared" si="2"/>
        <v>2</v>
      </c>
      <c r="BI17" s="5">
        <f t="shared" si="3"/>
        <v>0</v>
      </c>
      <c r="BJ17" s="5">
        <f t="shared" si="4"/>
        <v>0</v>
      </c>
      <c r="BK17" s="5">
        <f t="shared" si="5"/>
        <v>12</v>
      </c>
      <c r="BL17" s="5">
        <f t="shared" si="6"/>
        <v>52</v>
      </c>
    </row>
    <row r="18" spans="1:64" ht="30" customHeight="1">
      <c r="A18" s="92"/>
      <c r="B18" s="92"/>
      <c r="C18" s="96">
        <v>3</v>
      </c>
      <c r="D18" s="7" t="s">
        <v>142</v>
      </c>
      <c r="E18" s="87">
        <v>0</v>
      </c>
      <c r="F18" s="70">
        <v>0</v>
      </c>
      <c r="G18" s="87">
        <v>0</v>
      </c>
      <c r="H18" s="70">
        <v>0</v>
      </c>
      <c r="I18" s="87">
        <v>0</v>
      </c>
      <c r="J18" s="70">
        <v>0</v>
      </c>
      <c r="K18" s="87">
        <v>0</v>
      </c>
      <c r="L18" s="71">
        <f t="shared" si="9"/>
        <v>16</v>
      </c>
      <c r="M18" s="87">
        <v>0</v>
      </c>
      <c r="N18" s="70">
        <v>0</v>
      </c>
      <c r="O18" s="87">
        <v>0</v>
      </c>
      <c r="P18" s="70">
        <v>0</v>
      </c>
      <c r="Q18" s="87">
        <v>0</v>
      </c>
      <c r="R18" s="70">
        <v>0</v>
      </c>
      <c r="S18" s="87">
        <v>0</v>
      </c>
      <c r="T18" s="70">
        <v>0</v>
      </c>
      <c r="U18" s="8" t="s">
        <v>5</v>
      </c>
      <c r="V18" s="10" t="s">
        <v>2</v>
      </c>
      <c r="W18" s="9" t="s">
        <v>1</v>
      </c>
      <c r="X18" s="9" t="s">
        <v>1</v>
      </c>
      <c r="Y18" s="9" t="s">
        <v>1</v>
      </c>
      <c r="Z18" s="10" t="s">
        <v>2</v>
      </c>
      <c r="AA18" s="10" t="s">
        <v>2</v>
      </c>
      <c r="AB18" s="70">
        <v>0</v>
      </c>
      <c r="AC18" s="87">
        <v>0</v>
      </c>
      <c r="AD18" s="70">
        <v>0</v>
      </c>
      <c r="AE18" s="87">
        <v>0</v>
      </c>
      <c r="AF18" s="71">
        <f t="shared" si="7"/>
        <v>14</v>
      </c>
      <c r="AG18" s="87">
        <v>0</v>
      </c>
      <c r="AH18" s="70">
        <v>0</v>
      </c>
      <c r="AI18" s="87">
        <v>0</v>
      </c>
      <c r="AJ18" s="70">
        <v>0</v>
      </c>
      <c r="AK18" s="87">
        <v>0</v>
      </c>
      <c r="AL18" s="70">
        <v>0</v>
      </c>
      <c r="AM18" s="87">
        <v>0</v>
      </c>
      <c r="AN18" s="70">
        <v>0</v>
      </c>
      <c r="AO18" s="87">
        <v>0</v>
      </c>
      <c r="AP18" s="8" t="s">
        <v>5</v>
      </c>
      <c r="AQ18" s="9" t="s">
        <v>1</v>
      </c>
      <c r="AR18" s="9" t="s">
        <v>1</v>
      </c>
      <c r="AS18" s="9" t="s">
        <v>1</v>
      </c>
      <c r="AT18" s="11" t="s">
        <v>3</v>
      </c>
      <c r="AU18" s="11" t="s">
        <v>3</v>
      </c>
      <c r="AV18" s="10" t="s">
        <v>2</v>
      </c>
      <c r="AW18" s="10" t="s">
        <v>2</v>
      </c>
      <c r="AX18" s="10" t="s">
        <v>2</v>
      </c>
      <c r="AY18" s="10" t="s">
        <v>2</v>
      </c>
      <c r="AZ18" s="10" t="s">
        <v>2</v>
      </c>
      <c r="BA18" s="10" t="s">
        <v>2</v>
      </c>
      <c r="BB18" s="10" t="s">
        <v>2</v>
      </c>
      <c r="BC18" s="10" t="s">
        <v>2</v>
      </c>
      <c r="BD18" s="10" t="s">
        <v>2</v>
      </c>
      <c r="BE18" s="5">
        <f t="shared" si="8"/>
        <v>30</v>
      </c>
      <c r="BF18" s="5">
        <f t="shared" si="0"/>
        <v>2</v>
      </c>
      <c r="BG18" s="5">
        <f t="shared" si="1"/>
        <v>6</v>
      </c>
      <c r="BH18" s="5">
        <f t="shared" si="2"/>
        <v>2</v>
      </c>
      <c r="BI18" s="5">
        <f t="shared" si="3"/>
        <v>0</v>
      </c>
      <c r="BJ18" s="5">
        <f t="shared" si="4"/>
        <v>0</v>
      </c>
      <c r="BK18" s="5">
        <f t="shared" si="5"/>
        <v>12</v>
      </c>
      <c r="BL18" s="5">
        <f t="shared" si="6"/>
        <v>52</v>
      </c>
    </row>
    <row r="19" spans="1:64" ht="30" customHeight="1">
      <c r="A19" s="92"/>
      <c r="B19" s="92"/>
      <c r="C19" s="97"/>
      <c r="D19" s="7" t="s">
        <v>34</v>
      </c>
      <c r="E19" s="87">
        <v>0</v>
      </c>
      <c r="F19" s="70">
        <v>0</v>
      </c>
      <c r="G19" s="87">
        <v>0</v>
      </c>
      <c r="H19" s="70">
        <v>0</v>
      </c>
      <c r="I19" s="87">
        <v>0</v>
      </c>
      <c r="J19" s="70">
        <v>0</v>
      </c>
      <c r="K19" s="87">
        <v>0</v>
      </c>
      <c r="L19" s="71">
        <f t="shared" si="9"/>
        <v>16</v>
      </c>
      <c r="M19" s="87">
        <v>0</v>
      </c>
      <c r="N19" s="70">
        <v>0</v>
      </c>
      <c r="O19" s="87">
        <v>0</v>
      </c>
      <c r="P19" s="70">
        <v>0</v>
      </c>
      <c r="Q19" s="87">
        <v>0</v>
      </c>
      <c r="R19" s="70">
        <v>0</v>
      </c>
      <c r="S19" s="87">
        <v>0</v>
      </c>
      <c r="T19" s="70">
        <v>0</v>
      </c>
      <c r="U19" s="8" t="s">
        <v>5</v>
      </c>
      <c r="V19" s="10" t="s">
        <v>2</v>
      </c>
      <c r="W19" s="9" t="s">
        <v>1</v>
      </c>
      <c r="X19" s="9" t="s">
        <v>1</v>
      </c>
      <c r="Y19" s="9" t="s">
        <v>1</v>
      </c>
      <c r="Z19" s="10" t="s">
        <v>2</v>
      </c>
      <c r="AA19" s="10" t="s">
        <v>2</v>
      </c>
      <c r="AB19" s="70">
        <v>0</v>
      </c>
      <c r="AC19" s="87">
        <v>0</v>
      </c>
      <c r="AD19" s="70">
        <v>0</v>
      </c>
      <c r="AE19" s="87">
        <v>0</v>
      </c>
      <c r="AF19" s="71">
        <f t="shared" si="7"/>
        <v>12</v>
      </c>
      <c r="AG19" s="87">
        <v>0</v>
      </c>
      <c r="AH19" s="70">
        <v>0</v>
      </c>
      <c r="AI19" s="87">
        <v>0</v>
      </c>
      <c r="AJ19" s="70">
        <v>0</v>
      </c>
      <c r="AK19" s="87">
        <v>0</v>
      </c>
      <c r="AL19" s="70">
        <v>0</v>
      </c>
      <c r="AM19" s="87">
        <v>0</v>
      </c>
      <c r="AN19" s="8" t="s">
        <v>5</v>
      </c>
      <c r="AO19" s="9" t="s">
        <v>1</v>
      </c>
      <c r="AP19" s="9" t="s">
        <v>1</v>
      </c>
      <c r="AQ19" s="9" t="s">
        <v>1</v>
      </c>
      <c r="AR19" s="11" t="s">
        <v>3</v>
      </c>
      <c r="AS19" s="11" t="s">
        <v>3</v>
      </c>
      <c r="AT19" s="11" t="s">
        <v>3</v>
      </c>
      <c r="AU19" s="11" t="s">
        <v>3</v>
      </c>
      <c r="AV19" s="10" t="s">
        <v>2</v>
      </c>
      <c r="AW19" s="10" t="s">
        <v>2</v>
      </c>
      <c r="AX19" s="10" t="s">
        <v>2</v>
      </c>
      <c r="AY19" s="10" t="s">
        <v>2</v>
      </c>
      <c r="AZ19" s="10" t="s">
        <v>2</v>
      </c>
      <c r="BA19" s="10" t="s">
        <v>2</v>
      </c>
      <c r="BB19" s="10" t="s">
        <v>2</v>
      </c>
      <c r="BC19" s="10" t="s">
        <v>2</v>
      </c>
      <c r="BD19" s="10" t="s">
        <v>2</v>
      </c>
      <c r="BE19" s="5">
        <f t="shared" si="8"/>
        <v>28</v>
      </c>
      <c r="BF19" s="5">
        <f t="shared" si="0"/>
        <v>2</v>
      </c>
      <c r="BG19" s="5">
        <f t="shared" si="1"/>
        <v>6</v>
      </c>
      <c r="BH19" s="5">
        <f t="shared" si="2"/>
        <v>4</v>
      </c>
      <c r="BI19" s="5">
        <f t="shared" si="3"/>
        <v>0</v>
      </c>
      <c r="BJ19" s="5">
        <f t="shared" si="4"/>
        <v>0</v>
      </c>
      <c r="BK19" s="5">
        <f t="shared" si="5"/>
        <v>12</v>
      </c>
      <c r="BL19" s="5">
        <f t="shared" si="6"/>
        <v>52</v>
      </c>
    </row>
    <row r="20" spans="1:64" ht="30" customHeight="1">
      <c r="A20" s="92"/>
      <c r="B20" s="92"/>
      <c r="C20" s="96">
        <v>4</v>
      </c>
      <c r="D20" s="7" t="s">
        <v>109</v>
      </c>
      <c r="E20" s="87">
        <v>0</v>
      </c>
      <c r="F20" s="70">
        <v>0</v>
      </c>
      <c r="G20" s="87">
        <v>0</v>
      </c>
      <c r="H20" s="70">
        <v>0</v>
      </c>
      <c r="I20" s="87">
        <v>0</v>
      </c>
      <c r="J20" s="70">
        <v>0</v>
      </c>
      <c r="K20" s="87">
        <v>0</v>
      </c>
      <c r="L20" s="71">
        <f t="shared" si="9"/>
        <v>16</v>
      </c>
      <c r="M20" s="87">
        <v>0</v>
      </c>
      <c r="N20" s="70">
        <v>0</v>
      </c>
      <c r="O20" s="87">
        <v>0</v>
      </c>
      <c r="P20" s="70">
        <v>0</v>
      </c>
      <c r="Q20" s="87">
        <v>0</v>
      </c>
      <c r="R20" s="70">
        <v>0</v>
      </c>
      <c r="S20" s="87">
        <v>0</v>
      </c>
      <c r="T20" s="70">
        <v>0</v>
      </c>
      <c r="U20" s="8" t="s">
        <v>5</v>
      </c>
      <c r="V20" s="10" t="s">
        <v>2</v>
      </c>
      <c r="W20" s="9" t="s">
        <v>1</v>
      </c>
      <c r="X20" s="9" t="s">
        <v>1</v>
      </c>
      <c r="Y20" s="9" t="s">
        <v>1</v>
      </c>
      <c r="Z20" s="10" t="s">
        <v>2</v>
      </c>
      <c r="AA20" s="10" t="s">
        <v>2</v>
      </c>
      <c r="AB20" s="70">
        <v>0</v>
      </c>
      <c r="AC20" s="87">
        <v>0</v>
      </c>
      <c r="AD20" s="70">
        <v>0</v>
      </c>
      <c r="AE20" s="87">
        <v>0</v>
      </c>
      <c r="AF20" s="71">
        <f t="shared" si="7"/>
        <v>9</v>
      </c>
      <c r="AG20" s="87">
        <v>0</v>
      </c>
      <c r="AH20" s="70">
        <v>0</v>
      </c>
      <c r="AI20" s="87">
        <v>0</v>
      </c>
      <c r="AJ20" s="70">
        <v>0</v>
      </c>
      <c r="AK20" s="8" t="s">
        <v>5</v>
      </c>
      <c r="AL20" s="9" t="s">
        <v>1</v>
      </c>
      <c r="AM20" s="9" t="s">
        <v>1</v>
      </c>
      <c r="AN20" s="9" t="s">
        <v>1</v>
      </c>
      <c r="AO20" s="11" t="s">
        <v>3</v>
      </c>
      <c r="AP20" s="11" t="s">
        <v>3</v>
      </c>
      <c r="AQ20" s="68" t="s">
        <v>6</v>
      </c>
      <c r="AR20" s="68" t="s">
        <v>6</v>
      </c>
      <c r="AS20" s="68" t="s">
        <v>6</v>
      </c>
      <c r="AT20" s="68" t="s">
        <v>6</v>
      </c>
      <c r="AU20" s="5" t="s">
        <v>0</v>
      </c>
      <c r="AV20" s="5"/>
      <c r="AW20" s="5"/>
      <c r="AX20" s="5"/>
      <c r="AY20" s="5"/>
      <c r="AZ20" s="5"/>
      <c r="BA20" s="5"/>
      <c r="BB20" s="5"/>
      <c r="BC20" s="5"/>
      <c r="BD20" s="5"/>
      <c r="BE20" s="5">
        <f t="shared" si="8"/>
        <v>25</v>
      </c>
      <c r="BF20" s="5">
        <f t="shared" si="0"/>
        <v>2</v>
      </c>
      <c r="BG20" s="5">
        <f t="shared" si="1"/>
        <v>6</v>
      </c>
      <c r="BH20" s="5">
        <f t="shared" si="2"/>
        <v>2</v>
      </c>
      <c r="BI20" s="5">
        <f t="shared" si="3"/>
        <v>4</v>
      </c>
      <c r="BJ20" s="5">
        <f t="shared" si="4"/>
        <v>1</v>
      </c>
      <c r="BK20" s="5">
        <f t="shared" si="5"/>
        <v>3</v>
      </c>
      <c r="BL20" s="5">
        <f t="shared" si="6"/>
        <v>43</v>
      </c>
    </row>
    <row r="21" spans="1:64" ht="30" customHeight="1">
      <c r="A21" s="92"/>
      <c r="B21" s="92"/>
      <c r="C21" s="98"/>
      <c r="D21" s="7" t="s">
        <v>33</v>
      </c>
      <c r="E21" s="87">
        <v>0</v>
      </c>
      <c r="F21" s="70">
        <v>0</v>
      </c>
      <c r="G21" s="87">
        <v>0</v>
      </c>
      <c r="H21" s="70">
        <v>0</v>
      </c>
      <c r="I21" s="87">
        <v>0</v>
      </c>
      <c r="J21" s="70">
        <v>0</v>
      </c>
      <c r="K21" s="87">
        <v>0</v>
      </c>
      <c r="L21" s="71">
        <f t="shared" si="9"/>
        <v>16</v>
      </c>
      <c r="M21" s="87">
        <v>0</v>
      </c>
      <c r="N21" s="70">
        <v>0</v>
      </c>
      <c r="O21" s="87">
        <v>0</v>
      </c>
      <c r="P21" s="70">
        <v>0</v>
      </c>
      <c r="Q21" s="87">
        <v>0</v>
      </c>
      <c r="R21" s="70">
        <v>0</v>
      </c>
      <c r="S21" s="87">
        <v>0</v>
      </c>
      <c r="T21" s="70">
        <v>0</v>
      </c>
      <c r="U21" s="8" t="s">
        <v>5</v>
      </c>
      <c r="V21" s="10" t="s">
        <v>2</v>
      </c>
      <c r="W21" s="9" t="s">
        <v>1</v>
      </c>
      <c r="X21" s="9" t="s">
        <v>1</v>
      </c>
      <c r="Y21" s="9" t="s">
        <v>1</v>
      </c>
      <c r="Z21" s="10" t="s">
        <v>2</v>
      </c>
      <c r="AA21" s="10" t="s">
        <v>2</v>
      </c>
      <c r="AB21" s="70">
        <v>0</v>
      </c>
      <c r="AC21" s="87">
        <v>0</v>
      </c>
      <c r="AD21" s="70">
        <v>0</v>
      </c>
      <c r="AE21" s="87">
        <v>0</v>
      </c>
      <c r="AF21" s="71">
        <f t="shared" si="7"/>
        <v>8</v>
      </c>
      <c r="AG21" s="87">
        <v>0</v>
      </c>
      <c r="AH21" s="70">
        <v>0</v>
      </c>
      <c r="AI21" s="87">
        <v>0</v>
      </c>
      <c r="AJ21" s="8" t="s">
        <v>5</v>
      </c>
      <c r="AK21" s="9" t="s">
        <v>1</v>
      </c>
      <c r="AL21" s="9" t="s">
        <v>1</v>
      </c>
      <c r="AM21" s="9" t="s">
        <v>1</v>
      </c>
      <c r="AN21" s="11" t="s">
        <v>3</v>
      </c>
      <c r="AO21" s="11" t="s">
        <v>3</v>
      </c>
      <c r="AP21" s="68" t="s">
        <v>6</v>
      </c>
      <c r="AQ21" s="68" t="s">
        <v>6</v>
      </c>
      <c r="AR21" s="68" t="s">
        <v>6</v>
      </c>
      <c r="AS21" s="68" t="s">
        <v>6</v>
      </c>
      <c r="AT21" s="5" t="s">
        <v>0</v>
      </c>
      <c r="AU21" s="5" t="s">
        <v>0</v>
      </c>
      <c r="AV21" s="5"/>
      <c r="AW21" s="5"/>
      <c r="AX21" s="5"/>
      <c r="AY21" s="5"/>
      <c r="AZ21" s="5"/>
      <c r="BA21" s="5"/>
      <c r="BB21" s="5"/>
      <c r="BC21" s="5"/>
      <c r="BD21" s="5"/>
      <c r="BE21" s="5">
        <f t="shared" si="8"/>
        <v>24</v>
      </c>
      <c r="BF21" s="5">
        <f t="shared" si="0"/>
        <v>2</v>
      </c>
      <c r="BG21" s="5">
        <f t="shared" si="1"/>
        <v>6</v>
      </c>
      <c r="BH21" s="5">
        <f t="shared" si="2"/>
        <v>2</v>
      </c>
      <c r="BI21" s="5">
        <f t="shared" si="3"/>
        <v>4</v>
      </c>
      <c r="BJ21" s="5">
        <f t="shared" si="4"/>
        <v>2</v>
      </c>
      <c r="BK21" s="5">
        <f t="shared" si="5"/>
        <v>3</v>
      </c>
      <c r="BL21" s="5">
        <f t="shared" si="6"/>
        <v>43</v>
      </c>
    </row>
    <row r="22" spans="1:64" ht="30" customHeight="1">
      <c r="A22" s="92"/>
      <c r="B22" s="93"/>
      <c r="C22" s="97"/>
      <c r="D22" s="7" t="s">
        <v>26</v>
      </c>
      <c r="E22" s="87">
        <v>0</v>
      </c>
      <c r="F22" s="70">
        <v>0</v>
      </c>
      <c r="G22" s="87">
        <v>0</v>
      </c>
      <c r="H22" s="70">
        <v>0</v>
      </c>
      <c r="I22" s="87">
        <v>0</v>
      </c>
      <c r="J22" s="70">
        <v>0</v>
      </c>
      <c r="K22" s="87">
        <v>0</v>
      </c>
      <c r="L22" s="71">
        <f t="shared" si="9"/>
        <v>14</v>
      </c>
      <c r="M22" s="87">
        <v>0</v>
      </c>
      <c r="N22" s="70">
        <v>0</v>
      </c>
      <c r="O22" s="87">
        <v>0</v>
      </c>
      <c r="P22" s="70">
        <v>0</v>
      </c>
      <c r="Q22" s="87">
        <v>0</v>
      </c>
      <c r="R22" s="70">
        <v>0</v>
      </c>
      <c r="S22" s="11" t="s">
        <v>3</v>
      </c>
      <c r="T22" s="11" t="s">
        <v>3</v>
      </c>
      <c r="U22" s="8" t="s">
        <v>5</v>
      </c>
      <c r="V22" s="10" t="s">
        <v>2</v>
      </c>
      <c r="W22" s="9" t="s">
        <v>1</v>
      </c>
      <c r="X22" s="9" t="s">
        <v>1</v>
      </c>
      <c r="Y22" s="9" t="s">
        <v>1</v>
      </c>
      <c r="Z22" s="10" t="s">
        <v>2</v>
      </c>
      <c r="AA22" s="10" t="s">
        <v>2</v>
      </c>
      <c r="AB22" s="70">
        <v>0</v>
      </c>
      <c r="AC22" s="87">
        <v>0</v>
      </c>
      <c r="AD22" s="70">
        <v>0</v>
      </c>
      <c r="AE22" s="87">
        <v>0</v>
      </c>
      <c r="AF22" s="71">
        <f t="shared" si="7"/>
        <v>14</v>
      </c>
      <c r="AG22" s="87">
        <v>0</v>
      </c>
      <c r="AH22" s="70">
        <v>0</v>
      </c>
      <c r="AI22" s="87">
        <v>0</v>
      </c>
      <c r="AJ22" s="70">
        <v>0</v>
      </c>
      <c r="AK22" s="87">
        <v>0</v>
      </c>
      <c r="AL22" s="70">
        <v>0</v>
      </c>
      <c r="AM22" s="87">
        <v>0</v>
      </c>
      <c r="AN22" s="70">
        <v>0</v>
      </c>
      <c r="AO22" s="87">
        <v>0</v>
      </c>
      <c r="AP22" s="8" t="s">
        <v>5</v>
      </c>
      <c r="AQ22" s="9" t="s">
        <v>1</v>
      </c>
      <c r="AR22" s="9" t="s">
        <v>1</v>
      </c>
      <c r="AS22" s="9" t="s">
        <v>1</v>
      </c>
      <c r="AT22" s="5" t="s">
        <v>0</v>
      </c>
      <c r="AU22" s="5" t="s">
        <v>0</v>
      </c>
      <c r="AV22" s="5"/>
      <c r="AW22" s="5"/>
      <c r="AX22" s="5"/>
      <c r="AY22" s="5"/>
      <c r="AZ22" s="5"/>
      <c r="BA22" s="5"/>
      <c r="BB22" s="5"/>
      <c r="BC22" s="5"/>
      <c r="BD22" s="5"/>
      <c r="BE22" s="5">
        <f t="shared" si="8"/>
        <v>28</v>
      </c>
      <c r="BF22" s="5">
        <f t="shared" si="0"/>
        <v>2</v>
      </c>
      <c r="BG22" s="5">
        <f t="shared" si="1"/>
        <v>6</v>
      </c>
      <c r="BH22" s="5">
        <f t="shared" si="2"/>
        <v>2</v>
      </c>
      <c r="BI22" s="5">
        <f t="shared" si="3"/>
        <v>0</v>
      </c>
      <c r="BJ22" s="5">
        <f t="shared" si="4"/>
        <v>2</v>
      </c>
      <c r="BK22" s="5">
        <f t="shared" si="5"/>
        <v>3</v>
      </c>
      <c r="BL22" s="5">
        <f t="shared" si="6"/>
        <v>43</v>
      </c>
    </row>
    <row r="23" spans="1:64" ht="33" customHeight="1">
      <c r="A23" s="92"/>
      <c r="B23" s="91" t="s">
        <v>55</v>
      </c>
      <c r="C23" s="96" t="s">
        <v>251</v>
      </c>
      <c r="D23" s="7" t="s">
        <v>211</v>
      </c>
      <c r="E23" s="87">
        <v>0</v>
      </c>
      <c r="F23" s="70">
        <v>0</v>
      </c>
      <c r="G23" s="87">
        <v>0</v>
      </c>
      <c r="H23" s="70">
        <v>0</v>
      </c>
      <c r="I23" s="87">
        <v>0</v>
      </c>
      <c r="J23" s="70">
        <v>0</v>
      </c>
      <c r="K23" s="87">
        <v>0</v>
      </c>
      <c r="L23" s="71">
        <v>12</v>
      </c>
      <c r="M23" s="87">
        <v>0</v>
      </c>
      <c r="N23" s="70">
        <v>0</v>
      </c>
      <c r="O23" s="87">
        <v>0</v>
      </c>
      <c r="P23" s="70">
        <v>0</v>
      </c>
      <c r="Q23" s="87">
        <v>0</v>
      </c>
      <c r="R23" s="70">
        <v>0</v>
      </c>
      <c r="S23" s="87">
        <v>0</v>
      </c>
      <c r="T23" s="70">
        <v>0</v>
      </c>
      <c r="U23" s="8" t="s">
        <v>5</v>
      </c>
      <c r="V23" s="10" t="s">
        <v>2</v>
      </c>
      <c r="W23" s="9" t="s">
        <v>1</v>
      </c>
      <c r="X23" s="9" t="s">
        <v>1</v>
      </c>
      <c r="Y23" s="9" t="s">
        <v>1</v>
      </c>
      <c r="Z23" s="10" t="s">
        <v>2</v>
      </c>
      <c r="AA23" s="10" t="s">
        <v>2</v>
      </c>
      <c r="AB23" s="70">
        <v>0</v>
      </c>
      <c r="AC23" s="87">
        <v>0</v>
      </c>
      <c r="AD23" s="70">
        <v>0</v>
      </c>
      <c r="AE23" s="87">
        <v>0</v>
      </c>
      <c r="AF23" s="71">
        <f t="shared" si="7"/>
        <v>16</v>
      </c>
      <c r="AG23" s="87">
        <v>0</v>
      </c>
      <c r="AH23" s="70">
        <v>0</v>
      </c>
      <c r="AI23" s="87">
        <v>0</v>
      </c>
      <c r="AJ23" s="70">
        <v>0</v>
      </c>
      <c r="AK23" s="87">
        <v>0</v>
      </c>
      <c r="AL23" s="70">
        <v>0</v>
      </c>
      <c r="AM23" s="87">
        <v>0</v>
      </c>
      <c r="AN23" s="70">
        <v>0</v>
      </c>
      <c r="AO23" s="87">
        <v>0</v>
      </c>
      <c r="AP23" s="70">
        <v>0</v>
      </c>
      <c r="AQ23" s="87">
        <v>0</v>
      </c>
      <c r="AR23" s="8" t="s">
        <v>5</v>
      </c>
      <c r="AS23" s="9" t="s">
        <v>1</v>
      </c>
      <c r="AT23" s="9" t="s">
        <v>1</v>
      </c>
      <c r="AU23" s="9" t="s">
        <v>1</v>
      </c>
      <c r="AV23" s="10" t="s">
        <v>2</v>
      </c>
      <c r="AW23" s="10" t="s">
        <v>2</v>
      </c>
      <c r="AX23" s="10" t="s">
        <v>2</v>
      </c>
      <c r="AY23" s="10" t="s">
        <v>2</v>
      </c>
      <c r="AZ23" s="10" t="s">
        <v>2</v>
      </c>
      <c r="BA23" s="10" t="s">
        <v>2</v>
      </c>
      <c r="BB23" s="10" t="s">
        <v>2</v>
      </c>
      <c r="BC23" s="10" t="s">
        <v>2</v>
      </c>
      <c r="BD23" s="10" t="s">
        <v>2</v>
      </c>
      <c r="BE23" s="5">
        <f t="shared" si="8"/>
        <v>32</v>
      </c>
      <c r="BF23" s="5">
        <f t="shared" si="0"/>
        <v>2</v>
      </c>
      <c r="BG23" s="5">
        <f t="shared" si="1"/>
        <v>6</v>
      </c>
      <c r="BH23" s="5">
        <f t="shared" si="2"/>
        <v>0</v>
      </c>
      <c r="BI23" s="5">
        <f t="shared" si="3"/>
        <v>0</v>
      </c>
      <c r="BJ23" s="5">
        <f t="shared" si="4"/>
        <v>0</v>
      </c>
      <c r="BK23" s="5">
        <f t="shared" si="5"/>
        <v>12</v>
      </c>
      <c r="BL23" s="5">
        <f t="shared" si="6"/>
        <v>52</v>
      </c>
    </row>
    <row r="24" spans="1:64" ht="30" customHeight="1">
      <c r="A24" s="92"/>
      <c r="B24" s="92"/>
      <c r="C24" s="97"/>
      <c r="D24" s="7" t="s">
        <v>89</v>
      </c>
      <c r="E24" s="87">
        <v>0</v>
      </c>
      <c r="F24" s="70">
        <v>0</v>
      </c>
      <c r="G24" s="87">
        <v>0</v>
      </c>
      <c r="H24" s="70">
        <v>0</v>
      </c>
      <c r="I24" s="87">
        <v>0</v>
      </c>
      <c r="J24" s="70">
        <v>0</v>
      </c>
      <c r="K24" s="87">
        <v>0</v>
      </c>
      <c r="L24" s="71">
        <v>12</v>
      </c>
      <c r="M24" s="87">
        <v>0</v>
      </c>
      <c r="N24" s="70">
        <v>0</v>
      </c>
      <c r="O24" s="87">
        <v>0</v>
      </c>
      <c r="P24" s="70">
        <v>0</v>
      </c>
      <c r="Q24" s="87">
        <v>0</v>
      </c>
      <c r="R24" s="70">
        <v>0</v>
      </c>
      <c r="S24" s="87">
        <v>0</v>
      </c>
      <c r="T24" s="70">
        <v>0</v>
      </c>
      <c r="U24" s="8" t="s">
        <v>5</v>
      </c>
      <c r="V24" s="10" t="s">
        <v>2</v>
      </c>
      <c r="W24" s="9" t="s">
        <v>1</v>
      </c>
      <c r="X24" s="9" t="s">
        <v>1</v>
      </c>
      <c r="Y24" s="9" t="s">
        <v>1</v>
      </c>
      <c r="Z24" s="10" t="s">
        <v>2</v>
      </c>
      <c r="AA24" s="10" t="s">
        <v>2</v>
      </c>
      <c r="AB24" s="70">
        <v>0</v>
      </c>
      <c r="AC24" s="87">
        <v>0</v>
      </c>
      <c r="AD24" s="70">
        <v>0</v>
      </c>
      <c r="AE24" s="87">
        <v>0</v>
      </c>
      <c r="AF24" s="71">
        <f t="shared" si="7"/>
        <v>14</v>
      </c>
      <c r="AG24" s="87">
        <v>0</v>
      </c>
      <c r="AH24" s="70">
        <v>0</v>
      </c>
      <c r="AI24" s="87">
        <v>0</v>
      </c>
      <c r="AJ24" s="70">
        <v>0</v>
      </c>
      <c r="AK24" s="87">
        <v>0</v>
      </c>
      <c r="AL24" s="70">
        <v>0</v>
      </c>
      <c r="AM24" s="87">
        <v>0</v>
      </c>
      <c r="AN24" s="70">
        <v>0</v>
      </c>
      <c r="AO24" s="87">
        <v>0</v>
      </c>
      <c r="AP24" s="8" t="s">
        <v>5</v>
      </c>
      <c r="AQ24" s="9" t="s">
        <v>1</v>
      </c>
      <c r="AR24" s="9" t="s">
        <v>1</v>
      </c>
      <c r="AS24" s="9" t="s">
        <v>1</v>
      </c>
      <c r="AT24" s="11" t="s">
        <v>3</v>
      </c>
      <c r="AU24" s="11" t="s">
        <v>3</v>
      </c>
      <c r="AV24" s="10" t="s">
        <v>2</v>
      </c>
      <c r="AW24" s="10" t="s">
        <v>2</v>
      </c>
      <c r="AX24" s="10" t="s">
        <v>2</v>
      </c>
      <c r="AY24" s="10" t="s">
        <v>2</v>
      </c>
      <c r="AZ24" s="10" t="s">
        <v>2</v>
      </c>
      <c r="BA24" s="10" t="s">
        <v>2</v>
      </c>
      <c r="BB24" s="10" t="s">
        <v>2</v>
      </c>
      <c r="BC24" s="10" t="s">
        <v>2</v>
      </c>
      <c r="BD24" s="10" t="s">
        <v>2</v>
      </c>
      <c r="BE24" s="5">
        <f t="shared" si="8"/>
        <v>30</v>
      </c>
      <c r="BF24" s="5">
        <f t="shared" si="0"/>
        <v>2</v>
      </c>
      <c r="BG24" s="5">
        <f t="shared" si="1"/>
        <v>6</v>
      </c>
      <c r="BH24" s="5">
        <f t="shared" si="2"/>
        <v>2</v>
      </c>
      <c r="BI24" s="5">
        <f t="shared" si="3"/>
        <v>0</v>
      </c>
      <c r="BJ24" s="5">
        <f t="shared" si="4"/>
        <v>0</v>
      </c>
      <c r="BK24" s="5">
        <f t="shared" si="5"/>
        <v>12</v>
      </c>
      <c r="BL24" s="5">
        <f t="shared" si="6"/>
        <v>52</v>
      </c>
    </row>
    <row r="25" spans="1:64" ht="30" customHeight="1">
      <c r="A25" s="92"/>
      <c r="B25" s="92"/>
      <c r="C25" s="96">
        <v>2</v>
      </c>
      <c r="D25" s="7" t="s">
        <v>125</v>
      </c>
      <c r="E25" s="11" t="s">
        <v>3</v>
      </c>
      <c r="F25" s="11" t="s">
        <v>3</v>
      </c>
      <c r="G25" s="11" t="s">
        <v>3</v>
      </c>
      <c r="H25" s="11" t="s">
        <v>3</v>
      </c>
      <c r="I25" s="11" t="s">
        <v>3</v>
      </c>
      <c r="J25" s="11" t="s">
        <v>3</v>
      </c>
      <c r="K25" s="11" t="s">
        <v>3</v>
      </c>
      <c r="L25" s="11" t="s">
        <v>3</v>
      </c>
      <c r="M25" s="68" t="s">
        <v>6</v>
      </c>
      <c r="N25" s="68" t="s">
        <v>6</v>
      </c>
      <c r="O25" s="68" t="s">
        <v>6</v>
      </c>
      <c r="P25" s="68" t="s">
        <v>6</v>
      </c>
      <c r="Q25" s="68" t="s">
        <v>6</v>
      </c>
      <c r="R25" s="68" t="s">
        <v>6</v>
      </c>
      <c r="S25" s="68" t="s">
        <v>6</v>
      </c>
      <c r="T25" s="68" t="s">
        <v>6</v>
      </c>
      <c r="U25" s="5" t="s">
        <v>0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>
        <f>COUNTIF(E25:BD25,"0")</f>
        <v>0</v>
      </c>
      <c r="BF25" s="5">
        <f t="shared" si="0"/>
        <v>0</v>
      </c>
      <c r="BG25" s="5">
        <f t="shared" si="1"/>
        <v>0</v>
      </c>
      <c r="BH25" s="5">
        <f t="shared" si="2"/>
        <v>8</v>
      </c>
      <c r="BI25" s="5">
        <f t="shared" si="3"/>
        <v>8</v>
      </c>
      <c r="BJ25" s="5">
        <f t="shared" si="4"/>
        <v>1</v>
      </c>
      <c r="BK25" s="5">
        <f t="shared" si="5"/>
        <v>0</v>
      </c>
      <c r="BL25" s="5">
        <f t="shared" si="6"/>
        <v>17</v>
      </c>
    </row>
    <row r="26" spans="1:64" ht="30" customHeight="1">
      <c r="A26" s="92"/>
      <c r="B26" s="92"/>
      <c r="C26" s="98"/>
      <c r="D26" s="7" t="s">
        <v>87</v>
      </c>
      <c r="E26" s="11" t="s">
        <v>3</v>
      </c>
      <c r="F26" s="11" t="s">
        <v>3</v>
      </c>
      <c r="G26" s="11" t="s">
        <v>3</v>
      </c>
      <c r="H26" s="11" t="s">
        <v>3</v>
      </c>
      <c r="I26" s="11" t="s">
        <v>3</v>
      </c>
      <c r="J26" s="11" t="s">
        <v>3</v>
      </c>
      <c r="K26" s="68" t="s">
        <v>6</v>
      </c>
      <c r="L26" s="68" t="s">
        <v>6</v>
      </c>
      <c r="M26" s="68" t="s">
        <v>6</v>
      </c>
      <c r="N26" s="68" t="s">
        <v>6</v>
      </c>
      <c r="O26" s="68" t="s">
        <v>6</v>
      </c>
      <c r="P26" s="68" t="s">
        <v>6</v>
      </c>
      <c r="Q26" s="68" t="s">
        <v>6</v>
      </c>
      <c r="R26" s="68" t="s">
        <v>6</v>
      </c>
      <c r="S26" s="68" t="s">
        <v>6</v>
      </c>
      <c r="T26" s="68" t="s">
        <v>6</v>
      </c>
      <c r="U26" s="5" t="s">
        <v>0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>
        <f>COUNTIF(E26:BD26,"0")</f>
        <v>0</v>
      </c>
      <c r="BF26" s="5">
        <f t="shared" si="0"/>
        <v>0</v>
      </c>
      <c r="BG26" s="5">
        <f t="shared" si="1"/>
        <v>0</v>
      </c>
      <c r="BH26" s="5">
        <f t="shared" si="2"/>
        <v>6</v>
      </c>
      <c r="BI26" s="5">
        <f t="shared" si="3"/>
        <v>10</v>
      </c>
      <c r="BJ26" s="5">
        <f t="shared" si="4"/>
        <v>1</v>
      </c>
      <c r="BK26" s="5">
        <f t="shared" si="5"/>
        <v>0</v>
      </c>
      <c r="BL26" s="5">
        <f t="shared" si="6"/>
        <v>17</v>
      </c>
    </row>
    <row r="27" spans="1:64" ht="30" customHeight="1">
      <c r="A27" s="93"/>
      <c r="B27" s="93"/>
      <c r="C27" s="97"/>
      <c r="D27" s="7" t="s">
        <v>88</v>
      </c>
      <c r="E27" s="11" t="s">
        <v>3</v>
      </c>
      <c r="F27" s="11" t="s">
        <v>3</v>
      </c>
      <c r="G27" s="11" t="s">
        <v>3</v>
      </c>
      <c r="H27" s="11" t="s">
        <v>3</v>
      </c>
      <c r="I27" s="68" t="s">
        <v>6</v>
      </c>
      <c r="J27" s="68" t="s">
        <v>6</v>
      </c>
      <c r="K27" s="68" t="s">
        <v>6</v>
      </c>
      <c r="L27" s="68" t="s">
        <v>6</v>
      </c>
      <c r="M27" s="68" t="s">
        <v>6</v>
      </c>
      <c r="N27" s="68" t="s">
        <v>6</v>
      </c>
      <c r="O27" s="68" t="s">
        <v>6</v>
      </c>
      <c r="P27" s="68" t="s">
        <v>6</v>
      </c>
      <c r="Q27" s="68" t="s">
        <v>6</v>
      </c>
      <c r="R27" s="68" t="s">
        <v>6</v>
      </c>
      <c r="S27" s="68" t="s">
        <v>6</v>
      </c>
      <c r="T27" s="68" t="s">
        <v>6</v>
      </c>
      <c r="U27" s="5" t="s">
        <v>0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>
        <f>COUNTIF(E27:BD27,"0")</f>
        <v>0</v>
      </c>
      <c r="BF27" s="5">
        <f t="shared" si="0"/>
        <v>0</v>
      </c>
      <c r="BG27" s="5">
        <f t="shared" si="1"/>
        <v>0</v>
      </c>
      <c r="BH27" s="5">
        <f t="shared" si="2"/>
        <v>4</v>
      </c>
      <c r="BI27" s="5">
        <f t="shared" si="3"/>
        <v>12</v>
      </c>
      <c r="BJ27" s="5">
        <f t="shared" si="4"/>
        <v>1</v>
      </c>
      <c r="BK27" s="5">
        <f t="shared" si="5"/>
        <v>0</v>
      </c>
      <c r="BL27" s="5">
        <f t="shared" si="6"/>
        <v>17</v>
      </c>
    </row>
    <row r="28" spans="1:64" ht="30" customHeight="1">
      <c r="A28" s="91" t="s">
        <v>21</v>
      </c>
      <c r="B28" s="91" t="s">
        <v>55</v>
      </c>
      <c r="C28" s="5" t="s">
        <v>251</v>
      </c>
      <c r="D28" s="7" t="s">
        <v>167</v>
      </c>
      <c r="E28" s="87">
        <v>0</v>
      </c>
      <c r="F28" s="70">
        <v>0</v>
      </c>
      <c r="G28" s="87">
        <v>0</v>
      </c>
      <c r="H28" s="5" t="s">
        <v>4</v>
      </c>
      <c r="I28" s="87">
        <v>0</v>
      </c>
      <c r="J28" s="70">
        <v>0</v>
      </c>
      <c r="K28" s="86" t="s">
        <v>4</v>
      </c>
      <c r="L28" s="70">
        <v>0</v>
      </c>
      <c r="M28" s="87">
        <v>0</v>
      </c>
      <c r="N28" s="5" t="s">
        <v>4</v>
      </c>
      <c r="O28" s="87">
        <v>0</v>
      </c>
      <c r="P28" s="70">
        <v>0</v>
      </c>
      <c r="Q28" s="86" t="s">
        <v>4</v>
      </c>
      <c r="R28" s="70">
        <v>0</v>
      </c>
      <c r="S28" s="87">
        <v>0</v>
      </c>
      <c r="T28" s="70">
        <v>0</v>
      </c>
      <c r="U28" s="70">
        <v>0</v>
      </c>
      <c r="V28" s="70">
        <v>0</v>
      </c>
      <c r="W28" s="9" t="s">
        <v>1</v>
      </c>
      <c r="X28" s="9" t="s">
        <v>1</v>
      </c>
      <c r="Y28" s="9" t="s">
        <v>1</v>
      </c>
      <c r="Z28" s="10" t="s">
        <v>2</v>
      </c>
      <c r="AA28" s="10" t="s">
        <v>2</v>
      </c>
      <c r="AB28" s="5" t="s">
        <v>4</v>
      </c>
      <c r="AC28" s="87">
        <v>0</v>
      </c>
      <c r="AD28" s="5" t="s">
        <v>4</v>
      </c>
      <c r="AE28" s="86" t="s">
        <v>4</v>
      </c>
      <c r="AF28" s="70">
        <v>0</v>
      </c>
      <c r="AG28" s="87">
        <v>0</v>
      </c>
      <c r="AH28" s="70">
        <v>0</v>
      </c>
      <c r="AI28" s="87">
        <v>0</v>
      </c>
      <c r="AJ28" s="9" t="s">
        <v>1</v>
      </c>
      <c r="AK28" s="9" t="s">
        <v>1</v>
      </c>
      <c r="AL28" s="9" t="s">
        <v>1</v>
      </c>
      <c r="AM28" s="11" t="s">
        <v>3</v>
      </c>
      <c r="AN28" s="11" t="s">
        <v>3</v>
      </c>
      <c r="AO28" s="11" t="s">
        <v>3</v>
      </c>
      <c r="AP28" s="11" t="s">
        <v>3</v>
      </c>
      <c r="AQ28" s="11" t="s">
        <v>3</v>
      </c>
      <c r="AR28" s="11" t="s">
        <v>3</v>
      </c>
      <c r="AS28" s="11" t="s">
        <v>3</v>
      </c>
      <c r="AT28" s="11" t="s">
        <v>3</v>
      </c>
      <c r="AU28" s="10" t="s">
        <v>2</v>
      </c>
      <c r="AV28" s="10" t="s">
        <v>2</v>
      </c>
      <c r="AW28" s="10" t="s">
        <v>2</v>
      </c>
      <c r="AX28" s="10" t="s">
        <v>2</v>
      </c>
      <c r="AY28" s="10" t="s">
        <v>2</v>
      </c>
      <c r="AZ28" s="10" t="s">
        <v>2</v>
      </c>
      <c r="BA28" s="10" t="s">
        <v>2</v>
      </c>
      <c r="BB28" s="10" t="s">
        <v>2</v>
      </c>
      <c r="BC28" s="10" t="s">
        <v>2</v>
      </c>
      <c r="BD28" s="10" t="s">
        <v>2</v>
      </c>
      <c r="BE28" s="5">
        <f>COUNTIF(E28:BD28,"0")+COUNTIF(E28:BD28,"у")</f>
        <v>26</v>
      </c>
      <c r="BF28" s="5">
        <f t="shared" si="0"/>
        <v>0</v>
      </c>
      <c r="BG28" s="5">
        <f t="shared" si="1"/>
        <v>6</v>
      </c>
      <c r="BH28" s="5">
        <f t="shared" si="2"/>
        <v>8</v>
      </c>
      <c r="BI28" s="5">
        <f t="shared" si="3"/>
        <v>0</v>
      </c>
      <c r="BJ28" s="5">
        <f t="shared" si="4"/>
        <v>0</v>
      </c>
      <c r="BK28" s="5">
        <f t="shared" si="5"/>
        <v>12</v>
      </c>
      <c r="BL28" s="5">
        <f t="shared" si="6"/>
        <v>52</v>
      </c>
    </row>
    <row r="29" spans="1:64" ht="30" customHeight="1">
      <c r="A29" s="93"/>
      <c r="B29" s="93"/>
      <c r="C29" s="5">
        <v>2</v>
      </c>
      <c r="D29" s="7" t="s">
        <v>126</v>
      </c>
      <c r="E29" s="86" t="s">
        <v>4</v>
      </c>
      <c r="F29" s="70">
        <v>0</v>
      </c>
      <c r="G29" s="87">
        <v>0</v>
      </c>
      <c r="H29" s="70">
        <v>0</v>
      </c>
      <c r="I29" s="87">
        <v>0</v>
      </c>
      <c r="J29" s="9" t="s">
        <v>1</v>
      </c>
      <c r="K29" s="9" t="s">
        <v>1</v>
      </c>
      <c r="L29" s="68" t="s">
        <v>6</v>
      </c>
      <c r="M29" s="68" t="s">
        <v>6</v>
      </c>
      <c r="N29" s="68" t="s">
        <v>6</v>
      </c>
      <c r="O29" s="68" t="s">
        <v>6</v>
      </c>
      <c r="P29" s="68" t="s">
        <v>6</v>
      </c>
      <c r="Q29" s="68" t="s">
        <v>6</v>
      </c>
      <c r="R29" s="68" t="s">
        <v>6</v>
      </c>
      <c r="S29" s="68" t="s">
        <v>6</v>
      </c>
      <c r="T29" s="5" t="s">
        <v>0</v>
      </c>
      <c r="U29" s="5" t="s">
        <v>0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>
        <f>COUNTIF(E29:BD29,"0")+COUNTIF(E29:BD29,"у")</f>
        <v>5</v>
      </c>
      <c r="BF29" s="5">
        <f t="shared" si="0"/>
        <v>0</v>
      </c>
      <c r="BG29" s="5">
        <f t="shared" si="1"/>
        <v>2</v>
      </c>
      <c r="BH29" s="5">
        <f t="shared" si="2"/>
        <v>0</v>
      </c>
      <c r="BI29" s="5">
        <f t="shared" si="3"/>
        <v>8</v>
      </c>
      <c r="BJ29" s="5">
        <f t="shared" si="4"/>
        <v>2</v>
      </c>
      <c r="BK29" s="5">
        <f t="shared" si="5"/>
        <v>0</v>
      </c>
      <c r="BL29" s="5">
        <f t="shared" si="6"/>
        <v>17</v>
      </c>
    </row>
    <row r="31" spans="1:57" ht="18.75">
      <c r="A31" s="26"/>
      <c r="B31" s="27"/>
      <c r="C31" s="28"/>
      <c r="D31" s="29" t="s">
        <v>179</v>
      </c>
      <c r="E31" s="11" t="s">
        <v>3</v>
      </c>
      <c r="F31" s="30" t="s">
        <v>180</v>
      </c>
      <c r="G31" s="113" t="s">
        <v>90</v>
      </c>
      <c r="H31" s="113"/>
      <c r="I31" s="113"/>
      <c r="J31" s="113"/>
      <c r="K31" s="113"/>
      <c r="L31" s="113"/>
      <c r="M31" s="113"/>
      <c r="N31" s="31"/>
      <c r="O31" s="10" t="s">
        <v>2</v>
      </c>
      <c r="P31" s="32" t="s">
        <v>180</v>
      </c>
      <c r="Q31" s="113" t="s">
        <v>82</v>
      </c>
      <c r="R31" s="113"/>
      <c r="S31" s="113"/>
      <c r="T31" s="113"/>
      <c r="U31" s="113"/>
      <c r="V31" s="113"/>
      <c r="W31" s="113"/>
      <c r="X31" s="27"/>
      <c r="Y31" s="27"/>
      <c r="Z31" s="68" t="s">
        <v>6</v>
      </c>
      <c r="AA31" s="30" t="s">
        <v>180</v>
      </c>
      <c r="AB31" s="31" t="s">
        <v>181</v>
      </c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27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27"/>
    </row>
    <row r="32" spans="1:66" ht="18.75">
      <c r="A32" s="26"/>
      <c r="B32" s="27"/>
      <c r="C32" s="34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27"/>
      <c r="BB32" s="27"/>
      <c r="BC32" s="27"/>
      <c r="BD32" s="27"/>
      <c r="BE32" s="27"/>
      <c r="BF32" s="27"/>
      <c r="BG32" s="27"/>
      <c r="BH32" s="27"/>
      <c r="BI32" s="36"/>
      <c r="BJ32" s="27"/>
      <c r="BK32" s="36"/>
      <c r="BL32" s="37"/>
      <c r="BM32" s="38"/>
      <c r="BN32" s="39"/>
    </row>
    <row r="33" spans="1:57" ht="20.25">
      <c r="A33" s="26"/>
      <c r="B33" s="27"/>
      <c r="C33" s="9" t="s">
        <v>1</v>
      </c>
      <c r="D33" s="40" t="s">
        <v>182</v>
      </c>
      <c r="E33" s="33" t="s">
        <v>4</v>
      </c>
      <c r="F33" s="30" t="s">
        <v>180</v>
      </c>
      <c r="G33" s="113" t="s">
        <v>111</v>
      </c>
      <c r="H33" s="113"/>
      <c r="I33" s="113"/>
      <c r="J33" s="113"/>
      <c r="K33" s="113"/>
      <c r="L33" s="113"/>
      <c r="M33" s="113"/>
      <c r="N33" s="41"/>
      <c r="O33" s="42" t="s">
        <v>0</v>
      </c>
      <c r="P33" s="32" t="s">
        <v>180</v>
      </c>
      <c r="Q33" s="113" t="s">
        <v>91</v>
      </c>
      <c r="R33" s="113"/>
      <c r="S33" s="113"/>
      <c r="T33" s="113"/>
      <c r="U33" s="113"/>
      <c r="V33" s="113"/>
      <c r="W33" s="113"/>
      <c r="X33" s="36"/>
      <c r="Y33" s="36"/>
      <c r="Z33" s="8" t="s">
        <v>5</v>
      </c>
      <c r="AA33" s="30" t="s">
        <v>180</v>
      </c>
      <c r="AB33" s="113" t="s">
        <v>117</v>
      </c>
      <c r="AC33" s="113"/>
      <c r="AD33" s="113"/>
      <c r="AE33" s="113"/>
      <c r="AF33" s="113"/>
      <c r="AG33" s="113"/>
      <c r="AH33" s="113"/>
      <c r="AI33" s="41"/>
      <c r="AJ33" s="41"/>
      <c r="AK33" s="41"/>
      <c r="AL33" s="41"/>
      <c r="AM33" s="41"/>
      <c r="AN33" s="41"/>
      <c r="AO33" s="41"/>
      <c r="AP33" s="41"/>
      <c r="AQ33" s="36"/>
      <c r="AR33" s="27"/>
      <c r="AS33" s="27"/>
      <c r="AT33" s="30"/>
      <c r="AU33" s="30"/>
      <c r="AV33" s="31"/>
      <c r="AW33" s="31"/>
      <c r="AX33" s="31"/>
      <c r="AY33" s="31"/>
      <c r="AZ33" s="41"/>
      <c r="BA33" s="31"/>
      <c r="BB33" s="41"/>
      <c r="BC33" s="43"/>
      <c r="BD33" s="44"/>
      <c r="BE33" s="39"/>
    </row>
    <row r="34" spans="1:66" ht="18.75">
      <c r="A34" s="26"/>
      <c r="B34" s="27"/>
      <c r="C34" s="45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  <c r="BM34" s="38"/>
      <c r="BN34" s="39"/>
    </row>
    <row r="35" spans="1:66" ht="18.75">
      <c r="A35" s="13"/>
      <c r="B35" s="36"/>
      <c r="C35" s="45"/>
      <c r="D35" s="46"/>
      <c r="E35" s="39"/>
      <c r="F35" s="39"/>
      <c r="G35" s="39"/>
      <c r="H35" s="39"/>
      <c r="I35" s="39"/>
      <c r="J35" s="39"/>
      <c r="K35" s="39"/>
      <c r="L35" s="47"/>
      <c r="M35" s="47"/>
      <c r="N35" s="47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13"/>
      <c r="BE35" s="13"/>
      <c r="BF35" s="13"/>
      <c r="BG35" s="13"/>
      <c r="BH35" s="13"/>
      <c r="BI35" s="13"/>
      <c r="BJ35" s="13"/>
      <c r="BK35" s="13"/>
      <c r="BL35" s="47"/>
      <c r="BM35" s="39"/>
      <c r="BN35" s="39"/>
    </row>
    <row r="36" spans="1:66" ht="18.75">
      <c r="A36" s="13"/>
      <c r="B36" s="36"/>
      <c r="C36" s="45"/>
      <c r="D36" s="46"/>
      <c r="E36" s="39"/>
      <c r="F36" s="39"/>
      <c r="G36" s="39"/>
      <c r="H36" s="39"/>
      <c r="I36" s="39"/>
      <c r="J36" s="39"/>
      <c r="K36" s="39"/>
      <c r="L36" s="47"/>
      <c r="M36" s="47"/>
      <c r="N36" s="47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13"/>
      <c r="BE36" s="13"/>
      <c r="BF36" s="13"/>
      <c r="BG36" s="13"/>
      <c r="BH36" s="13"/>
      <c r="BI36" s="13"/>
      <c r="BJ36" s="13"/>
      <c r="BK36" s="13"/>
      <c r="BL36" s="47"/>
      <c r="BM36" s="39"/>
      <c r="BN36" s="39"/>
    </row>
    <row r="37" spans="1:66" ht="18.75">
      <c r="A37" s="13"/>
      <c r="B37" s="36"/>
      <c r="C37" s="45"/>
      <c r="D37" s="48"/>
      <c r="E37" s="39"/>
      <c r="F37" s="39"/>
      <c r="G37" s="39"/>
      <c r="H37" s="39"/>
      <c r="I37" s="39"/>
      <c r="J37" s="39"/>
      <c r="K37" s="39"/>
      <c r="L37" s="47"/>
      <c r="M37" s="47"/>
      <c r="N37" s="47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13"/>
      <c r="BE37" s="13"/>
      <c r="BF37" s="13"/>
      <c r="BG37" s="13"/>
      <c r="BH37" s="13"/>
      <c r="BI37" s="13"/>
      <c r="BJ37" s="13"/>
      <c r="BK37" s="13"/>
      <c r="BL37" s="47"/>
      <c r="BM37" s="39"/>
      <c r="BN37" s="39"/>
    </row>
    <row r="38" spans="1:66" ht="18.75">
      <c r="A38" s="13"/>
      <c r="B38" s="36"/>
      <c r="C38" s="45"/>
      <c r="D38" s="48"/>
      <c r="E38" s="39"/>
      <c r="F38" s="39"/>
      <c r="G38" s="39"/>
      <c r="H38" s="39"/>
      <c r="I38" s="39"/>
      <c r="J38" s="39"/>
      <c r="K38" s="39"/>
      <c r="L38" s="47"/>
      <c r="M38" s="47"/>
      <c r="N38" s="47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13"/>
      <c r="BE38" s="13"/>
      <c r="BF38" s="13"/>
      <c r="BG38" s="13"/>
      <c r="BH38" s="13"/>
      <c r="BI38" s="13"/>
      <c r="BJ38" s="13"/>
      <c r="BK38" s="13"/>
      <c r="BL38" s="47"/>
      <c r="BM38" s="39"/>
      <c r="BN38" s="39"/>
    </row>
    <row r="39" spans="1:66" ht="20.25">
      <c r="A39" s="13"/>
      <c r="B39" s="36"/>
      <c r="C39" s="45"/>
      <c r="D39" s="48"/>
      <c r="E39" s="39"/>
      <c r="F39" s="39"/>
      <c r="G39" s="39"/>
      <c r="H39" s="39"/>
      <c r="I39" s="39"/>
      <c r="J39" s="39"/>
      <c r="K39" s="39"/>
      <c r="L39" s="47"/>
      <c r="M39" s="47"/>
      <c r="N39" s="47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</row>
    <row r="40" spans="1:66" ht="20.25">
      <c r="A40" s="13"/>
      <c r="B40" s="36"/>
      <c r="C40" s="45"/>
      <c r="D40" s="48"/>
      <c r="E40" s="39"/>
      <c r="F40" s="39"/>
      <c r="G40" s="39"/>
      <c r="H40" s="39"/>
      <c r="I40" s="39"/>
      <c r="J40" s="39"/>
      <c r="K40" s="39"/>
      <c r="L40" s="47"/>
      <c r="M40" s="47"/>
      <c r="N40" s="4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50"/>
      <c r="BG40" s="50"/>
      <c r="BH40" s="50"/>
      <c r="BI40" s="50"/>
      <c r="BJ40" s="50"/>
      <c r="BK40" s="50"/>
      <c r="BL40" s="51"/>
      <c r="BM40" s="52"/>
      <c r="BN40" s="39"/>
    </row>
    <row r="41" spans="1:66" ht="18">
      <c r="A41" s="47"/>
      <c r="B41" s="37"/>
      <c r="C41" s="53"/>
      <c r="D41" s="48"/>
      <c r="E41" s="39"/>
      <c r="F41" s="39"/>
      <c r="G41" s="39"/>
      <c r="H41" s="39"/>
      <c r="I41" s="39"/>
      <c r="J41" s="39"/>
      <c r="K41" s="39"/>
      <c r="L41" s="47"/>
      <c r="M41" s="47"/>
      <c r="N41" s="47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47"/>
      <c r="BE41" s="47"/>
      <c r="BF41" s="47"/>
      <c r="BG41" s="47"/>
      <c r="BH41" s="47"/>
      <c r="BI41" s="47"/>
      <c r="BJ41" s="47"/>
      <c r="BK41" s="47"/>
      <c r="BL41" s="47"/>
      <c r="BM41" s="39"/>
      <c r="BN41" s="39"/>
    </row>
    <row r="42" spans="1:66" ht="18">
      <c r="A42" s="47"/>
      <c r="B42" s="37"/>
      <c r="C42" s="53"/>
      <c r="D42" s="48"/>
      <c r="E42" s="39"/>
      <c r="F42" s="39"/>
      <c r="G42" s="39"/>
      <c r="H42" s="39"/>
      <c r="I42" s="39"/>
      <c r="J42" s="39"/>
      <c r="K42" s="39"/>
      <c r="L42" s="47"/>
      <c r="M42" s="47"/>
      <c r="N42" s="4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47"/>
      <c r="BE42" s="47"/>
      <c r="BF42" s="47"/>
      <c r="BG42" s="47"/>
      <c r="BH42" s="47"/>
      <c r="BI42" s="47"/>
      <c r="BJ42" s="47"/>
      <c r="BK42" s="47"/>
      <c r="BL42" s="47"/>
      <c r="BM42" s="39"/>
      <c r="BN42" s="39"/>
    </row>
    <row r="43" spans="1:66" ht="18">
      <c r="A43" s="47"/>
      <c r="B43" s="37"/>
      <c r="C43" s="53"/>
      <c r="D43" s="48"/>
      <c r="E43" s="39"/>
      <c r="F43" s="39"/>
      <c r="G43" s="39"/>
      <c r="H43" s="39"/>
      <c r="I43" s="39"/>
      <c r="J43" s="39"/>
      <c r="K43" s="39"/>
      <c r="L43" s="47"/>
      <c r="M43" s="47"/>
      <c r="N43" s="47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47"/>
      <c r="BE43" s="47"/>
      <c r="BF43" s="47"/>
      <c r="BG43" s="47"/>
      <c r="BH43" s="47"/>
      <c r="BI43" s="47"/>
      <c r="BJ43" s="47"/>
      <c r="BK43" s="47"/>
      <c r="BL43" s="47"/>
      <c r="BM43" s="39"/>
      <c r="BN43" s="39"/>
    </row>
    <row r="44" spans="1:66" ht="18">
      <c r="A44" s="47"/>
      <c r="B44" s="37"/>
      <c r="C44" s="53"/>
      <c r="D44" s="48"/>
      <c r="E44" s="39"/>
      <c r="F44" s="39"/>
      <c r="G44" s="39"/>
      <c r="H44" s="39"/>
      <c r="I44" s="39"/>
      <c r="J44" s="39"/>
      <c r="K44" s="39"/>
      <c r="L44" s="47"/>
      <c r="M44" s="47"/>
      <c r="N44" s="4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47"/>
      <c r="BE44" s="47"/>
      <c r="BF44" s="47"/>
      <c r="BG44" s="47"/>
      <c r="BH44" s="47"/>
      <c r="BI44" s="47"/>
      <c r="BJ44" s="47"/>
      <c r="BK44" s="47"/>
      <c r="BL44" s="47"/>
      <c r="BM44" s="39"/>
      <c r="BN44" s="39"/>
    </row>
    <row r="45" spans="1:66" ht="18">
      <c r="A45" s="47"/>
      <c r="B45" s="37"/>
      <c r="C45" s="53"/>
      <c r="D45" s="48"/>
      <c r="E45" s="39"/>
      <c r="F45" s="39"/>
      <c r="G45" s="39"/>
      <c r="H45" s="39"/>
      <c r="I45" s="39"/>
      <c r="J45" s="39"/>
      <c r="K45" s="39"/>
      <c r="L45" s="47"/>
      <c r="M45" s="47"/>
      <c r="N45" s="47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47"/>
      <c r="BE45" s="47"/>
      <c r="BF45" s="47"/>
      <c r="BG45" s="47"/>
      <c r="BH45" s="47"/>
      <c r="BI45" s="47"/>
      <c r="BJ45" s="47"/>
      <c r="BK45" s="47"/>
      <c r="BL45" s="47"/>
      <c r="BM45" s="39"/>
      <c r="BN45" s="39"/>
    </row>
    <row r="46" spans="1:66" ht="18">
      <c r="A46" s="47"/>
      <c r="B46" s="37"/>
      <c r="C46" s="53"/>
      <c r="D46" s="48"/>
      <c r="E46" s="39"/>
      <c r="F46" s="39"/>
      <c r="G46" s="39"/>
      <c r="H46" s="39"/>
      <c r="I46" s="39"/>
      <c r="J46" s="39"/>
      <c r="K46" s="39"/>
      <c r="L46" s="47"/>
      <c r="M46" s="47"/>
      <c r="N46" s="47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47"/>
      <c r="BE46" s="47"/>
      <c r="BF46" s="47"/>
      <c r="BG46" s="47"/>
      <c r="BH46" s="47"/>
      <c r="BI46" s="47"/>
      <c r="BJ46" s="47"/>
      <c r="BK46" s="47"/>
      <c r="BL46" s="47"/>
      <c r="BM46" s="39"/>
      <c r="BN46" s="39"/>
    </row>
    <row r="47" spans="1:66" ht="18">
      <c r="A47" s="39"/>
      <c r="B47" s="54"/>
      <c r="C47" s="55"/>
      <c r="D47" s="48"/>
      <c r="E47" s="39"/>
      <c r="F47" s="39"/>
      <c r="G47" s="39"/>
      <c r="H47" s="39"/>
      <c r="I47" s="39"/>
      <c r="J47" s="39"/>
      <c r="K47" s="39"/>
      <c r="L47" s="47"/>
      <c r="M47" s="47"/>
      <c r="N47" s="47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</row>
    <row r="48" spans="1:66" ht="18">
      <c r="A48" s="39"/>
      <c r="B48" s="54"/>
      <c r="C48" s="55"/>
      <c r="D48" s="48"/>
      <c r="E48" s="39"/>
      <c r="F48" s="39"/>
      <c r="G48" s="39"/>
      <c r="H48" s="39"/>
      <c r="I48" s="39"/>
      <c r="J48" s="39"/>
      <c r="K48" s="39"/>
      <c r="L48" s="47"/>
      <c r="M48" s="47"/>
      <c r="N48" s="47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</row>
    <row r="49" spans="1:66" ht="18">
      <c r="A49" s="39"/>
      <c r="B49" s="54"/>
      <c r="C49" s="55"/>
      <c r="D49" s="48"/>
      <c r="E49" s="39"/>
      <c r="F49" s="39"/>
      <c r="G49" s="39"/>
      <c r="H49" s="39"/>
      <c r="I49" s="39"/>
      <c r="J49" s="39"/>
      <c r="K49" s="39"/>
      <c r="L49" s="47"/>
      <c r="M49" s="47"/>
      <c r="N49" s="47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</row>
    <row r="50" spans="1:66" ht="18">
      <c r="A50" s="39"/>
      <c r="B50" s="54"/>
      <c r="C50" s="55"/>
      <c r="D50" s="48"/>
      <c r="E50" s="39"/>
      <c r="F50" s="39"/>
      <c r="G50" s="39"/>
      <c r="H50" s="39"/>
      <c r="I50" s="39"/>
      <c r="J50" s="39"/>
      <c r="K50" s="39"/>
      <c r="L50" s="47"/>
      <c r="M50" s="47"/>
      <c r="N50" s="47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</row>
    <row r="51" spans="1:66" ht="18">
      <c r="A51" s="39"/>
      <c r="B51" s="54"/>
      <c r="C51" s="55"/>
      <c r="D51" s="48"/>
      <c r="E51" s="39"/>
      <c r="F51" s="39"/>
      <c r="G51" s="39"/>
      <c r="H51" s="39"/>
      <c r="I51" s="39"/>
      <c r="J51" s="39"/>
      <c r="K51" s="39"/>
      <c r="L51" s="47"/>
      <c r="M51" s="47"/>
      <c r="N51" s="47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</row>
    <row r="52" spans="1:66" ht="18">
      <c r="A52" s="39"/>
      <c r="B52" s="54"/>
      <c r="C52" s="55"/>
      <c r="D52" s="56"/>
      <c r="E52" s="39"/>
      <c r="F52" s="39"/>
      <c r="G52" s="39"/>
      <c r="H52" s="39"/>
      <c r="I52" s="39"/>
      <c r="J52" s="39"/>
      <c r="K52" s="39"/>
      <c r="L52" s="47"/>
      <c r="M52" s="47"/>
      <c r="N52" s="47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</row>
    <row r="53" spans="1:66" ht="18.75">
      <c r="A53" s="39"/>
      <c r="B53" s="54"/>
      <c r="C53" s="55"/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</row>
    <row r="54" spans="1:66" ht="18.75">
      <c r="A54" s="39"/>
      <c r="B54" s="54"/>
      <c r="C54" s="55"/>
      <c r="D54" s="35"/>
      <c r="E54" s="58" t="s">
        <v>199</v>
      </c>
      <c r="F54" s="30"/>
      <c r="G54" s="30"/>
      <c r="H54" s="31"/>
      <c r="I54" s="31"/>
      <c r="J54" s="31"/>
      <c r="K54" s="31"/>
      <c r="L54" s="31"/>
      <c r="M54" s="31"/>
      <c r="N54" s="31"/>
      <c r="O54" s="36"/>
      <c r="P54" s="30"/>
      <c r="Q54" s="30"/>
      <c r="R54" s="31"/>
      <c r="S54" s="31"/>
      <c r="T54" s="31"/>
      <c r="U54" s="31"/>
      <c r="V54" s="31"/>
      <c r="W54" s="31"/>
      <c r="X54" s="31"/>
      <c r="Y54" s="30"/>
      <c r="Z54" s="30"/>
      <c r="AA54" s="31"/>
      <c r="AB54" s="31"/>
      <c r="AC54" s="31"/>
      <c r="AD54" s="31"/>
      <c r="AE54" s="31"/>
      <c r="AF54" s="31"/>
      <c r="AG54" s="31"/>
      <c r="AH54" s="36"/>
      <c r="AI54" s="27"/>
      <c r="AJ54" s="30"/>
      <c r="AK54" s="31"/>
      <c r="AL54" s="31"/>
      <c r="AM54" s="31"/>
      <c r="AN54" s="31"/>
      <c r="AO54" s="31"/>
      <c r="AP54" s="31"/>
      <c r="AQ54" s="31"/>
      <c r="AR54" s="31"/>
      <c r="AS54" s="31"/>
      <c r="AT54" s="13"/>
      <c r="AU54" s="13"/>
      <c r="AV54" s="13"/>
      <c r="AW54" s="13"/>
      <c r="AX54" s="13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</row>
    <row r="55" spans="1:66" ht="18.75">
      <c r="A55" s="39"/>
      <c r="B55" s="54"/>
      <c r="C55" s="55"/>
      <c r="D55" s="35"/>
      <c r="E55" s="59"/>
      <c r="F55" s="30"/>
      <c r="G55" s="30"/>
      <c r="H55" s="30"/>
      <c r="I55" s="31"/>
      <c r="J55" s="31"/>
      <c r="K55" s="31"/>
      <c r="L55" s="31"/>
      <c r="M55" s="31"/>
      <c r="N55" s="31"/>
      <c r="O55" s="31"/>
      <c r="P55" s="31"/>
      <c r="Q55" s="31"/>
      <c r="R55" s="4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0"/>
      <c r="AD55" s="30"/>
      <c r="AE55" s="31"/>
      <c r="AF55" s="31"/>
      <c r="AG55" s="31"/>
      <c r="AH55" s="31"/>
      <c r="AI55" s="31"/>
      <c r="AJ55" s="31"/>
      <c r="AK55" s="31"/>
      <c r="AL55" s="41"/>
      <c r="AM55" s="30"/>
      <c r="AN55" s="30"/>
      <c r="AO55" s="31"/>
      <c r="AP55" s="31"/>
      <c r="AQ55" s="31"/>
      <c r="AR55" s="31"/>
      <c r="AS55" s="31"/>
      <c r="AT55" s="13"/>
      <c r="AU55" s="13"/>
      <c r="AV55" s="13"/>
      <c r="AW55" s="13"/>
      <c r="AX55" s="13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</row>
    <row r="56" spans="1:66" ht="18">
      <c r="A56" s="39"/>
      <c r="B56" s="54"/>
      <c r="C56" s="55"/>
      <c r="D56" s="60"/>
      <c r="E56" s="116">
        <v>44118</v>
      </c>
      <c r="F56" s="116"/>
      <c r="G56" s="116"/>
      <c r="H56" s="116"/>
      <c r="I56" s="116"/>
      <c r="J56" s="114" t="s">
        <v>185</v>
      </c>
      <c r="K56" s="114"/>
      <c r="L56" s="114"/>
      <c r="M56" s="114"/>
      <c r="N56" s="114"/>
      <c r="O56" s="115" t="s">
        <v>184</v>
      </c>
      <c r="P56" s="115"/>
      <c r="Q56" s="115"/>
      <c r="R56" s="115"/>
      <c r="S56" s="115"/>
      <c r="T56" s="115"/>
      <c r="U56" s="115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 s="13"/>
      <c r="AU56" s="13"/>
      <c r="AV56" s="13"/>
      <c r="AW56" s="13"/>
      <c r="AX56" s="13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</row>
    <row r="57" spans="1:66" ht="20.25">
      <c r="A57" s="39"/>
      <c r="B57" s="54"/>
      <c r="C57" s="55"/>
      <c r="D57" s="61"/>
      <c r="E57" s="116">
        <v>44190</v>
      </c>
      <c r="F57" s="116"/>
      <c r="G57" s="116"/>
      <c r="H57" s="116"/>
      <c r="I57" s="116"/>
      <c r="J57" s="125" t="s">
        <v>200</v>
      </c>
      <c r="K57" s="125"/>
      <c r="L57" s="125"/>
      <c r="M57" s="125"/>
      <c r="N57" s="125"/>
      <c r="O57" s="115" t="s">
        <v>186</v>
      </c>
      <c r="P57" s="115"/>
      <c r="Q57" s="115"/>
      <c r="R57" s="115"/>
      <c r="S57" s="115"/>
      <c r="T57" s="115"/>
      <c r="U57" s="11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 s="62"/>
      <c r="AU57" s="62"/>
      <c r="AV57" s="62"/>
      <c r="AW57" s="26"/>
      <c r="AX57" s="26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</row>
    <row r="58" spans="1:66" ht="20.25">
      <c r="A58" s="39"/>
      <c r="B58" s="54"/>
      <c r="C58" s="55"/>
      <c r="D58" s="63"/>
      <c r="E58" s="116">
        <v>44197</v>
      </c>
      <c r="F58" s="116"/>
      <c r="G58" s="116"/>
      <c r="H58" s="116"/>
      <c r="I58" s="116"/>
      <c r="J58" s="125" t="s">
        <v>200</v>
      </c>
      <c r="K58" s="125"/>
      <c r="L58" s="125"/>
      <c r="M58" s="125"/>
      <c r="N58" s="125"/>
      <c r="O58" s="115" t="s">
        <v>187</v>
      </c>
      <c r="P58" s="115"/>
      <c r="Q58" s="115"/>
      <c r="R58" s="115"/>
      <c r="S58" s="115"/>
      <c r="T58" s="115"/>
      <c r="U58" s="11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 s="49"/>
      <c r="AU58" s="49"/>
      <c r="AV58" s="49"/>
      <c r="AW58" s="49"/>
      <c r="AX58" s="4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</row>
    <row r="59" spans="1:66" ht="18">
      <c r="A59" s="39"/>
      <c r="B59" s="54"/>
      <c r="C59" s="55"/>
      <c r="D59" s="64"/>
      <c r="E59" s="116">
        <v>44203</v>
      </c>
      <c r="F59" s="116"/>
      <c r="G59" s="116"/>
      <c r="H59" s="116"/>
      <c r="I59" s="116"/>
      <c r="J59" s="125" t="s">
        <v>201</v>
      </c>
      <c r="K59" s="125"/>
      <c r="L59" s="125"/>
      <c r="M59" s="125"/>
      <c r="N59" s="125"/>
      <c r="O59" s="115" t="s">
        <v>186</v>
      </c>
      <c r="P59" s="115"/>
      <c r="Q59" s="115"/>
      <c r="R59" s="115"/>
      <c r="S59" s="115"/>
      <c r="T59" s="115"/>
      <c r="U59" s="11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</row>
    <row r="60" spans="1:66" ht="18.75">
      <c r="A60" s="39"/>
      <c r="B60" s="54"/>
      <c r="C60" s="55"/>
      <c r="D60" s="64"/>
      <c r="E60" s="116">
        <v>44263</v>
      </c>
      <c r="F60" s="116"/>
      <c r="G60" s="116"/>
      <c r="H60" s="116"/>
      <c r="I60" s="116"/>
      <c r="J60" s="125" t="s">
        <v>183</v>
      </c>
      <c r="K60" s="125"/>
      <c r="L60" s="125"/>
      <c r="M60" s="125"/>
      <c r="N60" s="125"/>
      <c r="O60" s="138" t="s">
        <v>190</v>
      </c>
      <c r="P60" s="138"/>
      <c r="Q60" s="138"/>
      <c r="R60" s="138"/>
      <c r="S60" s="138"/>
      <c r="T60" s="138"/>
      <c r="U60" s="138"/>
      <c r="V60"/>
      <c r="W60"/>
      <c r="X60" s="36"/>
      <c r="Y60" s="36"/>
      <c r="Z60" s="13"/>
      <c r="AA60" s="13"/>
      <c r="AB60" s="13"/>
      <c r="AC60" s="13"/>
      <c r="AD60" s="65"/>
      <c r="AE60" s="65"/>
      <c r="AF60" s="65"/>
      <c r="AG60" s="65"/>
      <c r="AH60" s="65"/>
      <c r="AI60" s="65"/>
      <c r="AJ60" s="65"/>
      <c r="AK60" s="65"/>
      <c r="AL60" s="65"/>
      <c r="AM60"/>
      <c r="AN60"/>
      <c r="AO60"/>
      <c r="AP60"/>
      <c r="AQ60"/>
      <c r="AR60"/>
      <c r="AS60"/>
      <c r="AT60" s="47"/>
      <c r="AU60" s="47"/>
      <c r="AV60" s="47"/>
      <c r="AW60" s="47"/>
      <c r="AX60" s="47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</row>
    <row r="61" spans="1:66" ht="18">
      <c r="A61" s="39"/>
      <c r="B61" s="54"/>
      <c r="C61" s="55"/>
      <c r="D61" s="64"/>
      <c r="E61" s="116">
        <v>44317</v>
      </c>
      <c r="F61" s="116"/>
      <c r="G61" s="116"/>
      <c r="H61" s="116"/>
      <c r="I61" s="116"/>
      <c r="J61" s="125" t="s">
        <v>192</v>
      </c>
      <c r="K61" s="125"/>
      <c r="L61" s="125"/>
      <c r="M61" s="125"/>
      <c r="N61" s="125"/>
      <c r="O61" s="115" t="s">
        <v>191</v>
      </c>
      <c r="P61" s="115"/>
      <c r="Q61" s="115"/>
      <c r="R61" s="115"/>
      <c r="S61" s="115"/>
      <c r="T61" s="115"/>
      <c r="U61" s="11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 s="47"/>
      <c r="AU61" s="47"/>
      <c r="AV61" s="47"/>
      <c r="AW61" s="47"/>
      <c r="AX61" s="47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</row>
    <row r="62" spans="1:66" ht="18">
      <c r="A62" s="39"/>
      <c r="B62" s="54"/>
      <c r="C62" s="55"/>
      <c r="D62" s="64"/>
      <c r="E62" s="135" t="s">
        <v>204</v>
      </c>
      <c r="F62" s="136"/>
      <c r="G62" s="136"/>
      <c r="H62" s="136"/>
      <c r="I62" s="137"/>
      <c r="J62" s="135" t="s">
        <v>205</v>
      </c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7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 s="47"/>
      <c r="AU62" s="47"/>
      <c r="AV62" s="47"/>
      <c r="AW62" s="47"/>
      <c r="AX62" s="47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</row>
    <row r="63" spans="1:66" ht="18">
      <c r="A63" s="39"/>
      <c r="B63" s="54"/>
      <c r="C63" s="55"/>
      <c r="D63" s="64"/>
      <c r="E63" s="122">
        <v>44318</v>
      </c>
      <c r="F63" s="123"/>
      <c r="G63" s="123"/>
      <c r="H63" s="123"/>
      <c r="I63" s="124"/>
      <c r="J63" s="126" t="s">
        <v>189</v>
      </c>
      <c r="K63" s="127"/>
      <c r="L63" s="127"/>
      <c r="M63" s="127"/>
      <c r="N63" s="128"/>
      <c r="O63" s="129" t="s">
        <v>202</v>
      </c>
      <c r="P63" s="130"/>
      <c r="Q63" s="130"/>
      <c r="R63" s="130"/>
      <c r="S63" s="130"/>
      <c r="T63" s="130"/>
      <c r="U63" s="131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 s="47"/>
      <c r="AU63" s="47"/>
      <c r="AV63" s="47"/>
      <c r="AW63" s="47"/>
      <c r="AX63" s="47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</row>
    <row r="64" spans="1:66" ht="18">
      <c r="A64" s="39"/>
      <c r="B64" s="54"/>
      <c r="C64" s="55"/>
      <c r="D64" s="66"/>
      <c r="E64" s="135" t="s">
        <v>203</v>
      </c>
      <c r="F64" s="136"/>
      <c r="G64" s="136"/>
      <c r="H64" s="136"/>
      <c r="I64" s="137"/>
      <c r="J64" s="135" t="s">
        <v>206</v>
      </c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7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 s="47"/>
      <c r="AU64" s="47"/>
      <c r="AV64" s="47"/>
      <c r="AW64" s="47"/>
      <c r="AX64" s="47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</row>
    <row r="65" spans="1:66" ht="18">
      <c r="A65" s="39"/>
      <c r="B65" s="54"/>
      <c r="C65" s="55"/>
      <c r="D65" s="66"/>
      <c r="E65" s="116">
        <v>44325</v>
      </c>
      <c r="F65" s="116"/>
      <c r="G65" s="116"/>
      <c r="H65" s="116"/>
      <c r="I65" s="116"/>
      <c r="J65" s="125" t="s">
        <v>189</v>
      </c>
      <c r="K65" s="134"/>
      <c r="L65" s="134"/>
      <c r="M65" s="134"/>
      <c r="N65" s="134"/>
      <c r="O65" s="115" t="s">
        <v>193</v>
      </c>
      <c r="P65" s="115"/>
      <c r="Q65" s="115"/>
      <c r="R65" s="115"/>
      <c r="S65" s="115"/>
      <c r="T65" s="115"/>
      <c r="U65" s="11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 s="47"/>
      <c r="AU65" s="47"/>
      <c r="AV65" s="47"/>
      <c r="AW65" s="47"/>
      <c r="AX65" s="47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</row>
    <row r="66" spans="1:66" ht="18">
      <c r="A66" s="39"/>
      <c r="B66" s="54"/>
      <c r="C66" s="55"/>
      <c r="D66" s="66"/>
      <c r="E66" s="135" t="s">
        <v>207</v>
      </c>
      <c r="F66" s="136"/>
      <c r="G66" s="136"/>
      <c r="H66" s="136"/>
      <c r="I66" s="137"/>
      <c r="J66" s="135" t="s">
        <v>208</v>
      </c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7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</row>
    <row r="67" spans="1:66" ht="18">
      <c r="A67" s="39"/>
      <c r="B67" s="54"/>
      <c r="C67" s="55"/>
      <c r="D67" s="66"/>
      <c r="E67" s="116">
        <v>44367</v>
      </c>
      <c r="F67" s="116"/>
      <c r="G67" s="116"/>
      <c r="H67" s="116"/>
      <c r="I67" s="116"/>
      <c r="J67" s="125" t="s">
        <v>189</v>
      </c>
      <c r="K67" s="134"/>
      <c r="L67" s="134"/>
      <c r="M67" s="134"/>
      <c r="N67" s="134"/>
      <c r="O67" s="115" t="s">
        <v>194</v>
      </c>
      <c r="P67" s="115"/>
      <c r="Q67" s="115"/>
      <c r="R67" s="115"/>
      <c r="S67" s="115"/>
      <c r="T67" s="115"/>
      <c r="U67" s="115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</row>
    <row r="68" spans="1:66" ht="18">
      <c r="A68" s="39"/>
      <c r="B68" s="54"/>
      <c r="C68" s="55"/>
      <c r="D68" s="66"/>
      <c r="E68" s="135" t="s">
        <v>209</v>
      </c>
      <c r="F68" s="136"/>
      <c r="G68" s="136"/>
      <c r="H68" s="136"/>
      <c r="I68" s="137"/>
      <c r="J68" s="135" t="s">
        <v>210</v>
      </c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7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</row>
    <row r="69" spans="1:66" ht="18">
      <c r="A69" s="39"/>
      <c r="B69" s="54"/>
      <c r="C69" s="55"/>
      <c r="D69" s="66"/>
      <c r="E69" s="116">
        <v>44375</v>
      </c>
      <c r="F69" s="116"/>
      <c r="G69" s="116"/>
      <c r="H69" s="116"/>
      <c r="I69" s="116"/>
      <c r="J69" s="125" t="s">
        <v>183</v>
      </c>
      <c r="K69" s="134"/>
      <c r="L69" s="134"/>
      <c r="M69" s="134"/>
      <c r="N69" s="134"/>
      <c r="O69" s="115" t="s">
        <v>195</v>
      </c>
      <c r="P69" s="115"/>
      <c r="Q69" s="115"/>
      <c r="R69" s="115"/>
      <c r="S69" s="115"/>
      <c r="T69" s="115"/>
      <c r="U69" s="115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</row>
    <row r="70" spans="1:66" ht="18">
      <c r="A70" s="39"/>
      <c r="B70" s="54"/>
      <c r="C70" s="55"/>
      <c r="D70" s="66"/>
      <c r="E70" s="116">
        <v>44432</v>
      </c>
      <c r="F70" s="116"/>
      <c r="G70" s="116"/>
      <c r="H70" s="116"/>
      <c r="I70" s="116"/>
      <c r="J70" s="125" t="s">
        <v>188</v>
      </c>
      <c r="K70" s="134"/>
      <c r="L70" s="134"/>
      <c r="M70" s="134"/>
      <c r="N70" s="134"/>
      <c r="O70" s="138" t="s">
        <v>196</v>
      </c>
      <c r="P70" s="138"/>
      <c r="Q70" s="138"/>
      <c r="R70" s="138"/>
      <c r="S70" s="138"/>
      <c r="T70" s="138"/>
      <c r="U70" s="138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</row>
    <row r="71" spans="1:66" ht="18">
      <c r="A71" s="39"/>
      <c r="B71" s="54"/>
      <c r="C71" s="55"/>
      <c r="D71" s="66"/>
      <c r="E71" s="39"/>
      <c r="F71" s="39"/>
      <c r="G71" s="47"/>
      <c r="H71" s="47"/>
      <c r="I71" s="47"/>
      <c r="J71" s="47"/>
      <c r="K71" s="47"/>
      <c r="L71" s="47"/>
      <c r="M71" s="47"/>
      <c r="N71" s="47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13"/>
      <c r="AZ71" s="13"/>
      <c r="BA71" s="13"/>
      <c r="BB71" s="13"/>
      <c r="BC71" s="13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</row>
    <row r="72" spans="1:66" ht="18">
      <c r="A72" s="39"/>
      <c r="B72" s="54"/>
      <c r="C72" s="55"/>
      <c r="D72" s="66"/>
      <c r="E72" s="39"/>
      <c r="F72" s="39"/>
      <c r="G72" s="39"/>
      <c r="H72" s="39"/>
      <c r="I72" s="39"/>
      <c r="J72" s="39"/>
      <c r="K72" s="39"/>
      <c r="L72" s="47"/>
      <c r="M72" s="47"/>
      <c r="N72" s="47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13"/>
      <c r="AZ72" s="13"/>
      <c r="BA72" s="13"/>
      <c r="BB72" s="13"/>
      <c r="BC72" s="13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</row>
    <row r="73" spans="1:66" ht="18">
      <c r="A73" s="39"/>
      <c r="B73" s="54"/>
      <c r="C73" s="55"/>
      <c r="D73" s="66"/>
      <c r="E73" s="39"/>
      <c r="F73" s="39"/>
      <c r="G73" s="39"/>
      <c r="H73" s="39"/>
      <c r="I73" s="39"/>
      <c r="J73" s="39"/>
      <c r="K73" s="39"/>
      <c r="L73" s="47"/>
      <c r="M73" s="47"/>
      <c r="N73" s="47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13"/>
      <c r="AZ73" s="13"/>
      <c r="BA73" s="13"/>
      <c r="BB73" s="13"/>
      <c r="BC73" s="13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</row>
    <row r="74" spans="5:21" ht="15.75">
      <c r="E74" s="39"/>
      <c r="F74" s="39"/>
      <c r="G74" s="39"/>
      <c r="H74" s="39"/>
      <c r="I74" s="39"/>
      <c r="J74" s="39"/>
      <c r="K74" s="39"/>
      <c r="L74" s="47"/>
      <c r="M74" s="47"/>
      <c r="N74" s="47"/>
      <c r="O74" s="39"/>
      <c r="P74" s="39"/>
      <c r="Q74" s="39"/>
      <c r="R74" s="39"/>
      <c r="S74" s="39"/>
      <c r="T74" s="39"/>
      <c r="U74" s="39"/>
    </row>
  </sheetData>
  <sheetProtection/>
  <mergeCells count="91">
    <mergeCell ref="E68:I68"/>
    <mergeCell ref="J68:U68"/>
    <mergeCell ref="E69:I69"/>
    <mergeCell ref="J69:N69"/>
    <mergeCell ref="O69:U69"/>
    <mergeCell ref="E70:I70"/>
    <mergeCell ref="J70:N70"/>
    <mergeCell ref="O70:U70"/>
    <mergeCell ref="E65:I65"/>
    <mergeCell ref="J65:N65"/>
    <mergeCell ref="O65:U65"/>
    <mergeCell ref="E66:I66"/>
    <mergeCell ref="J66:U66"/>
    <mergeCell ref="E67:I67"/>
    <mergeCell ref="J67:N67"/>
    <mergeCell ref="O67:U67"/>
    <mergeCell ref="E62:I62"/>
    <mergeCell ref="J62:U62"/>
    <mergeCell ref="E63:I63"/>
    <mergeCell ref="J63:N63"/>
    <mergeCell ref="O63:U63"/>
    <mergeCell ref="E64:I64"/>
    <mergeCell ref="J64:U64"/>
    <mergeCell ref="E60:I60"/>
    <mergeCell ref="J60:N60"/>
    <mergeCell ref="O60:U60"/>
    <mergeCell ref="E61:I61"/>
    <mergeCell ref="J61:N61"/>
    <mergeCell ref="O61:U61"/>
    <mergeCell ref="E58:I58"/>
    <mergeCell ref="J58:N58"/>
    <mergeCell ref="O58:U58"/>
    <mergeCell ref="E59:I59"/>
    <mergeCell ref="J59:N59"/>
    <mergeCell ref="O59:U59"/>
    <mergeCell ref="E56:I56"/>
    <mergeCell ref="J56:N56"/>
    <mergeCell ref="O56:U56"/>
    <mergeCell ref="E57:I57"/>
    <mergeCell ref="J57:N57"/>
    <mergeCell ref="O57:U57"/>
    <mergeCell ref="G31:M31"/>
    <mergeCell ref="Q31:W31"/>
    <mergeCell ref="G33:M33"/>
    <mergeCell ref="Q33:W33"/>
    <mergeCell ref="AB33:AH33"/>
    <mergeCell ref="C25:C27"/>
    <mergeCell ref="A28:A29"/>
    <mergeCell ref="B28:B29"/>
    <mergeCell ref="A12:BL12"/>
    <mergeCell ref="A13:BL13"/>
    <mergeCell ref="A14:A27"/>
    <mergeCell ref="B14:B22"/>
    <mergeCell ref="C14:C15"/>
    <mergeCell ref="C16:C17"/>
    <mergeCell ref="C18:C19"/>
    <mergeCell ref="C20:C22"/>
    <mergeCell ref="B23:B27"/>
    <mergeCell ref="C23:C24"/>
    <mergeCell ref="BJ8:BJ11"/>
    <mergeCell ref="BK8:BK11"/>
    <mergeCell ref="BL8:BL11"/>
    <mergeCell ref="AN7:AR8"/>
    <mergeCell ref="AS7:AV8"/>
    <mergeCell ref="AW7:AZ8"/>
    <mergeCell ref="BA7:BD8"/>
    <mergeCell ref="BE7:BL7"/>
    <mergeCell ref="BE8:BE11"/>
    <mergeCell ref="BF8:BF11"/>
    <mergeCell ref="BG8:BG11"/>
    <mergeCell ref="BH8:BH11"/>
    <mergeCell ref="BI8:BI11"/>
    <mergeCell ref="N7:R8"/>
    <mergeCell ref="S7:V8"/>
    <mergeCell ref="W7:Z8"/>
    <mergeCell ref="AA7:AD8"/>
    <mergeCell ref="AE7:AI8"/>
    <mergeCell ref="AJ7:AM8"/>
    <mergeCell ref="A7:A11"/>
    <mergeCell ref="B7:B11"/>
    <mergeCell ref="C7:C11"/>
    <mergeCell ref="D7:D11"/>
    <mergeCell ref="E7:I8"/>
    <mergeCell ref="J7:M8"/>
    <mergeCell ref="A1:D2"/>
    <mergeCell ref="G1:BD1"/>
    <mergeCell ref="BE1:BL2"/>
    <mergeCell ref="G2:BD2"/>
    <mergeCell ref="A3:D3"/>
    <mergeCell ref="G3:BD3"/>
    <mergeCell ref="BE3:BL5"/>
  </mergeCells>
  <conditionalFormatting sqref="E31">
    <cfRule type="cellIs" priority="58" dxfId="0" operator="equal" stopIfTrue="1">
      <formula>"А"</formula>
    </cfRule>
    <cfRule type="cellIs" priority="59" dxfId="0" operator="equal" stopIfTrue="1">
      <formula>"А"</formula>
    </cfRule>
    <cfRule type="cellIs" priority="60" dxfId="0" operator="equal" stopIfTrue="1">
      <formula>"А"</formula>
    </cfRule>
  </conditionalFormatting>
  <conditionalFormatting sqref="C33">
    <cfRule type="cellIs" priority="61" dxfId="0" operator="equal" stopIfTrue="1">
      <formula>"А"</formula>
    </cfRule>
    <cfRule type="cellIs" priority="62" dxfId="0" operator="equal" stopIfTrue="1">
      <formula>"А"</formula>
    </cfRule>
    <cfRule type="cellIs" priority="63" dxfId="0" operator="equal" stopIfTrue="1">
      <formula>"А"</formula>
    </cfRule>
  </conditionalFormatting>
  <conditionalFormatting sqref="Z31">
    <cfRule type="cellIs" priority="55" dxfId="0" operator="equal" stopIfTrue="1">
      <formula>"А"</formula>
    </cfRule>
    <cfRule type="cellIs" priority="56" dxfId="0" operator="equal" stopIfTrue="1">
      <formula>"А"</formula>
    </cfRule>
    <cfRule type="cellIs" priority="57" dxfId="0" operator="equal" stopIfTrue="1">
      <formula>"А"</formula>
    </cfRule>
  </conditionalFormatting>
  <conditionalFormatting sqref="Z33">
    <cfRule type="cellIs" priority="52" dxfId="0" operator="equal" stopIfTrue="1">
      <formula>"А"</formula>
    </cfRule>
    <cfRule type="cellIs" priority="53" dxfId="0" operator="equal" stopIfTrue="1">
      <formula>"А"</formula>
    </cfRule>
    <cfRule type="cellIs" priority="54" dxfId="0" operator="equal" stopIfTrue="1">
      <formula>"А"</formula>
    </cfRule>
  </conditionalFormatting>
  <conditionalFormatting sqref="O31">
    <cfRule type="cellIs" priority="49" dxfId="0" operator="equal" stopIfTrue="1">
      <formula>"А"</formula>
    </cfRule>
    <cfRule type="cellIs" priority="50" dxfId="0" operator="equal" stopIfTrue="1">
      <formula>"А"</formula>
    </cfRule>
    <cfRule type="cellIs" priority="51" dxfId="0" operator="equal" stopIfTrue="1">
      <formula>"А"</formula>
    </cfRule>
  </conditionalFormatting>
  <conditionalFormatting sqref="E28:G28">
    <cfRule type="cellIs" priority="19" dxfId="0" operator="equal" stopIfTrue="1">
      <formula>"А"</formula>
    </cfRule>
    <cfRule type="cellIs" priority="20" dxfId="0" operator="equal" stopIfTrue="1">
      <formula>"А"</formula>
    </cfRule>
    <cfRule type="cellIs" priority="21" dxfId="0" operator="equal" stopIfTrue="1">
      <formula>"А"</formula>
    </cfRule>
  </conditionalFormatting>
  <conditionalFormatting sqref="I28:J28">
    <cfRule type="cellIs" priority="16" dxfId="0" operator="equal" stopIfTrue="1">
      <formula>"А"</formula>
    </cfRule>
    <cfRule type="cellIs" priority="17" dxfId="0" operator="equal" stopIfTrue="1">
      <formula>"А"</formula>
    </cfRule>
    <cfRule type="cellIs" priority="18" dxfId="0" operator="equal" stopIfTrue="1">
      <formula>"А"</formula>
    </cfRule>
  </conditionalFormatting>
  <conditionalFormatting sqref="L28:M28">
    <cfRule type="cellIs" priority="13" dxfId="0" operator="equal" stopIfTrue="1">
      <formula>"А"</formula>
    </cfRule>
    <cfRule type="cellIs" priority="14" dxfId="0" operator="equal" stopIfTrue="1">
      <formula>"А"</formula>
    </cfRule>
    <cfRule type="cellIs" priority="15" dxfId="0" operator="equal" stopIfTrue="1">
      <formula>"А"</formula>
    </cfRule>
  </conditionalFormatting>
  <conditionalFormatting sqref="O28:P28">
    <cfRule type="cellIs" priority="10" dxfId="0" operator="equal" stopIfTrue="1">
      <formula>"А"</formula>
    </cfRule>
    <cfRule type="cellIs" priority="11" dxfId="0" operator="equal" stopIfTrue="1">
      <formula>"А"</formula>
    </cfRule>
    <cfRule type="cellIs" priority="12" dxfId="0" operator="equal" stopIfTrue="1">
      <formula>"А"</formula>
    </cfRule>
  </conditionalFormatting>
  <conditionalFormatting sqref="R28:V28">
    <cfRule type="cellIs" priority="7" dxfId="0" operator="equal" stopIfTrue="1">
      <formula>"А"</formula>
    </cfRule>
    <cfRule type="cellIs" priority="8" dxfId="0" operator="equal" stopIfTrue="1">
      <formula>"А"</formula>
    </cfRule>
    <cfRule type="cellIs" priority="9" dxfId="0" operator="equal" stopIfTrue="1">
      <formula>"А"</formula>
    </cfRule>
  </conditionalFormatting>
  <conditionalFormatting sqref="AC28">
    <cfRule type="cellIs" priority="4" dxfId="0" operator="equal" stopIfTrue="1">
      <formula>"А"</formula>
    </cfRule>
    <cfRule type="cellIs" priority="5" dxfId="0" operator="equal" stopIfTrue="1">
      <formula>"А"</formula>
    </cfRule>
    <cfRule type="cellIs" priority="6" dxfId="0" operator="equal" stopIfTrue="1">
      <formula>"А"</formula>
    </cfRule>
  </conditionalFormatting>
  <conditionalFormatting sqref="AF28:AI28">
    <cfRule type="cellIs" priority="1" dxfId="0" operator="equal" stopIfTrue="1">
      <formula>"А"</formula>
    </cfRule>
    <cfRule type="cellIs" priority="2" dxfId="0" operator="equal" stopIfTrue="1">
      <formula>"А"</formula>
    </cfRule>
    <cfRule type="cellIs" priority="3" dxfId="0" operator="equal" stopIfTrue="1">
      <formula>"А"</formula>
    </cfRule>
  </conditionalFormatting>
  <conditionalFormatting sqref="AJ28:BD28 E29:BD29 E14:BD27">
    <cfRule type="cellIs" priority="25" dxfId="0" operator="equal" stopIfTrue="1">
      <formula>"А"</formula>
    </cfRule>
    <cfRule type="cellIs" priority="26" dxfId="0" operator="equal" stopIfTrue="1">
      <formula>"А"</formula>
    </cfRule>
    <cfRule type="cellIs" priority="27" dxfId="0" operator="equal" stopIfTrue="1">
      <formula>"А"</formula>
    </cfRule>
  </conditionalFormatting>
  <conditionalFormatting sqref="H28 K28 N28 Q28 W28:AB28 AD28:AE28">
    <cfRule type="cellIs" priority="22" dxfId="0" operator="equal" stopIfTrue="1">
      <formula>"А"</formula>
    </cfRule>
    <cfRule type="cellIs" priority="23" dxfId="0" operator="equal" stopIfTrue="1">
      <formula>"А"</formula>
    </cfRule>
    <cfRule type="cellIs" priority="24" dxfId="0" operator="equal" stopIfTrue="1">
      <formula>"А"</formula>
    </cfRule>
  </conditionalFormatting>
  <printOptions/>
  <pageMargins left="0.75" right="0.75" top="1" bottom="1" header="0.5" footer="0.5"/>
  <pageSetup fitToHeight="0" fitToWidth="1" orientation="landscape" paperSize="9" scale="40" r:id="rId2"/>
  <rowBreaks count="1" manualBreakCount="1">
    <brk id="34" max="64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Аркуш4">
    <pageSetUpPr fitToPage="1"/>
  </sheetPr>
  <dimension ref="A1:BN73"/>
  <sheetViews>
    <sheetView view="pageBreakPreview" zoomScaleNormal="85" zoomScaleSheetLayoutView="100" zoomScalePageLayoutView="0" workbookViewId="0" topLeftCell="A8">
      <pane xSplit="4" ySplit="6" topLeftCell="AO29" activePane="bottomRight" state="frozen"/>
      <selection pane="topLeft" activeCell="A8" sqref="A8"/>
      <selection pane="topRight" activeCell="E8" sqref="E8"/>
      <selection pane="bottomLeft" activeCell="A14" sqref="A14"/>
      <selection pane="bottomRight" activeCell="D19" sqref="D19"/>
    </sheetView>
  </sheetViews>
  <sheetFormatPr defaultColWidth="8.8515625" defaultRowHeight="12.75"/>
  <cols>
    <col min="1" max="1" width="5.421875" style="1" customWidth="1"/>
    <col min="2" max="2" width="5.8515625" style="1" customWidth="1"/>
    <col min="3" max="3" width="5.421875" style="1" customWidth="1"/>
    <col min="4" max="4" width="48.8515625" style="1" customWidth="1"/>
    <col min="5" max="25" width="3.8515625" style="1" customWidth="1"/>
    <col min="26" max="26" width="4.421875" style="1" customWidth="1"/>
    <col min="27" max="56" width="3.8515625" style="1" customWidth="1"/>
    <col min="57" max="57" width="5.8515625" style="1" customWidth="1"/>
    <col min="58" max="58" width="6.421875" style="1" customWidth="1"/>
    <col min="59" max="59" width="7.140625" style="1" customWidth="1"/>
    <col min="60" max="64" width="5.8515625" style="1" customWidth="1"/>
    <col min="65" max="16384" width="8.8515625" style="1" customWidth="1"/>
  </cols>
  <sheetData>
    <row r="1" spans="1:64" ht="39.75" customHeight="1">
      <c r="A1" s="119" t="s">
        <v>98</v>
      </c>
      <c r="B1" s="119"/>
      <c r="C1" s="119"/>
      <c r="D1" s="119"/>
      <c r="G1" s="121" t="s">
        <v>219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03" t="s">
        <v>239</v>
      </c>
      <c r="BF1" s="103"/>
      <c r="BG1" s="103"/>
      <c r="BH1" s="103"/>
      <c r="BI1" s="103"/>
      <c r="BJ1" s="103"/>
      <c r="BK1" s="103"/>
      <c r="BL1" s="103"/>
    </row>
    <row r="2" spans="1:64" ht="34.5">
      <c r="A2" s="119"/>
      <c r="B2" s="119"/>
      <c r="C2" s="119"/>
      <c r="D2" s="119"/>
      <c r="G2" s="120" t="s">
        <v>241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03"/>
      <c r="BF2" s="103"/>
      <c r="BG2" s="103"/>
      <c r="BH2" s="103"/>
      <c r="BI2" s="103"/>
      <c r="BJ2" s="103"/>
      <c r="BK2" s="103"/>
      <c r="BL2" s="103"/>
    </row>
    <row r="3" spans="1:64" ht="44.25" customHeight="1">
      <c r="A3" s="132" t="s">
        <v>238</v>
      </c>
      <c r="B3" s="132"/>
      <c r="C3" s="132"/>
      <c r="D3" s="132"/>
      <c r="G3" s="120" t="s">
        <v>220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04" t="s">
        <v>240</v>
      </c>
      <c r="BF3" s="104"/>
      <c r="BG3" s="104"/>
      <c r="BH3" s="104"/>
      <c r="BI3" s="104"/>
      <c r="BJ3" s="104"/>
      <c r="BK3" s="104"/>
      <c r="BL3" s="104"/>
    </row>
    <row r="4" spans="57:64" ht="15.75">
      <c r="BE4" s="104"/>
      <c r="BF4" s="104"/>
      <c r="BG4" s="104"/>
      <c r="BH4" s="104"/>
      <c r="BI4" s="104"/>
      <c r="BJ4" s="104"/>
      <c r="BK4" s="104"/>
      <c r="BL4" s="104"/>
    </row>
    <row r="5" spans="57:64" ht="15.75">
      <c r="BE5" s="104"/>
      <c r="BF5" s="104"/>
      <c r="BG5" s="104"/>
      <c r="BH5" s="104"/>
      <c r="BI5" s="104"/>
      <c r="BJ5" s="104"/>
      <c r="BK5" s="104"/>
      <c r="BL5" s="104"/>
    </row>
    <row r="6" ht="15.75">
      <c r="BL6" s="2"/>
    </row>
    <row r="7" spans="1:64" ht="15" customHeight="1">
      <c r="A7" s="100" t="s">
        <v>108</v>
      </c>
      <c r="B7" s="100" t="s">
        <v>129</v>
      </c>
      <c r="C7" s="100" t="s">
        <v>102</v>
      </c>
      <c r="D7" s="102" t="s">
        <v>101</v>
      </c>
      <c r="E7" s="102" t="s">
        <v>64</v>
      </c>
      <c r="F7" s="102"/>
      <c r="G7" s="102"/>
      <c r="H7" s="102"/>
      <c r="I7" s="102"/>
      <c r="J7" s="102" t="s">
        <v>38</v>
      </c>
      <c r="K7" s="102"/>
      <c r="L7" s="102"/>
      <c r="M7" s="102"/>
      <c r="N7" s="102" t="s">
        <v>83</v>
      </c>
      <c r="O7" s="102"/>
      <c r="P7" s="102"/>
      <c r="Q7" s="102"/>
      <c r="R7" s="102"/>
      <c r="S7" s="102" t="s">
        <v>37</v>
      </c>
      <c r="T7" s="102"/>
      <c r="U7" s="102"/>
      <c r="V7" s="102"/>
      <c r="W7" s="102" t="s">
        <v>28</v>
      </c>
      <c r="X7" s="102"/>
      <c r="Y7" s="102"/>
      <c r="Z7" s="102"/>
      <c r="AA7" s="102" t="s">
        <v>9</v>
      </c>
      <c r="AB7" s="102"/>
      <c r="AC7" s="102"/>
      <c r="AD7" s="102"/>
      <c r="AE7" s="102" t="s">
        <v>63</v>
      </c>
      <c r="AF7" s="102"/>
      <c r="AG7" s="102"/>
      <c r="AH7" s="102"/>
      <c r="AI7" s="102"/>
      <c r="AJ7" s="102" t="s">
        <v>53</v>
      </c>
      <c r="AK7" s="102"/>
      <c r="AL7" s="102"/>
      <c r="AM7" s="102"/>
      <c r="AN7" s="102" t="s">
        <v>58</v>
      </c>
      <c r="AO7" s="102"/>
      <c r="AP7" s="102"/>
      <c r="AQ7" s="102"/>
      <c r="AR7" s="102"/>
      <c r="AS7" s="102" t="s">
        <v>61</v>
      </c>
      <c r="AT7" s="102"/>
      <c r="AU7" s="102"/>
      <c r="AV7" s="102"/>
      <c r="AW7" s="102" t="s">
        <v>23</v>
      </c>
      <c r="AX7" s="102"/>
      <c r="AY7" s="102"/>
      <c r="AZ7" s="102"/>
      <c r="BA7" s="102" t="s">
        <v>57</v>
      </c>
      <c r="BB7" s="102"/>
      <c r="BC7" s="102"/>
      <c r="BD7" s="102"/>
      <c r="BE7" s="95" t="s">
        <v>115</v>
      </c>
      <c r="BF7" s="95"/>
      <c r="BG7" s="95"/>
      <c r="BH7" s="95"/>
      <c r="BI7" s="95"/>
      <c r="BJ7" s="95"/>
      <c r="BK7" s="95"/>
      <c r="BL7" s="95"/>
    </row>
    <row r="8" spans="1:64" ht="19.5" customHeight="1">
      <c r="A8" s="100"/>
      <c r="B8" s="100"/>
      <c r="C8" s="10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5" t="s">
        <v>100</v>
      </c>
      <c r="BF8" s="105" t="s">
        <v>117</v>
      </c>
      <c r="BG8" s="105" t="s">
        <v>123</v>
      </c>
      <c r="BH8" s="105" t="s">
        <v>90</v>
      </c>
      <c r="BI8" s="105" t="s">
        <v>133</v>
      </c>
      <c r="BJ8" s="105" t="s">
        <v>91</v>
      </c>
      <c r="BK8" s="105" t="s">
        <v>82</v>
      </c>
      <c r="BL8" s="105" t="s">
        <v>13</v>
      </c>
    </row>
    <row r="9" spans="1:64" ht="28.5" customHeight="1">
      <c r="A9" s="100"/>
      <c r="B9" s="100"/>
      <c r="C9" s="100"/>
      <c r="D9" s="102"/>
      <c r="E9" s="3">
        <v>31</v>
      </c>
      <c r="F9" s="3">
        <v>7</v>
      </c>
      <c r="G9" s="3">
        <v>14</v>
      </c>
      <c r="H9" s="3">
        <v>21</v>
      </c>
      <c r="I9" s="3">
        <v>28</v>
      </c>
      <c r="J9" s="3">
        <v>5</v>
      </c>
      <c r="K9" s="3">
        <v>12</v>
      </c>
      <c r="L9" s="3">
        <v>19</v>
      </c>
      <c r="M9" s="3">
        <v>26</v>
      </c>
      <c r="N9" s="3">
        <v>2</v>
      </c>
      <c r="O9" s="3">
        <v>9</v>
      </c>
      <c r="P9" s="3">
        <v>16</v>
      </c>
      <c r="Q9" s="3">
        <v>23</v>
      </c>
      <c r="R9" s="3">
        <v>30</v>
      </c>
      <c r="S9" s="3">
        <v>7</v>
      </c>
      <c r="T9" s="3">
        <v>14</v>
      </c>
      <c r="U9" s="3">
        <v>21</v>
      </c>
      <c r="V9" s="3">
        <v>28</v>
      </c>
      <c r="W9" s="3">
        <v>4</v>
      </c>
      <c r="X9" s="3">
        <v>11</v>
      </c>
      <c r="Y9" s="3">
        <v>18</v>
      </c>
      <c r="Z9" s="3">
        <v>25</v>
      </c>
      <c r="AA9" s="3">
        <v>1</v>
      </c>
      <c r="AB9" s="3">
        <v>8</v>
      </c>
      <c r="AC9" s="3">
        <v>15</v>
      </c>
      <c r="AD9" s="3">
        <v>22</v>
      </c>
      <c r="AE9" s="3">
        <v>1</v>
      </c>
      <c r="AF9" s="72">
        <v>8</v>
      </c>
      <c r="AG9" s="3">
        <v>15</v>
      </c>
      <c r="AH9" s="3">
        <v>22</v>
      </c>
      <c r="AI9" s="3">
        <v>29</v>
      </c>
      <c r="AJ9" s="3">
        <v>5</v>
      </c>
      <c r="AK9" s="3">
        <v>12</v>
      </c>
      <c r="AL9" s="3">
        <v>19</v>
      </c>
      <c r="AM9" s="3">
        <v>26</v>
      </c>
      <c r="AN9" s="72">
        <v>3</v>
      </c>
      <c r="AO9" s="72">
        <v>10</v>
      </c>
      <c r="AP9" s="3">
        <v>17</v>
      </c>
      <c r="AQ9" s="3">
        <v>24</v>
      </c>
      <c r="AR9" s="3">
        <v>31</v>
      </c>
      <c r="AS9" s="3">
        <v>7</v>
      </c>
      <c r="AT9" s="3">
        <v>14</v>
      </c>
      <c r="AU9" s="72">
        <v>21</v>
      </c>
      <c r="AV9" s="72">
        <v>28</v>
      </c>
      <c r="AW9" s="3">
        <v>5</v>
      </c>
      <c r="AX9" s="3">
        <v>12</v>
      </c>
      <c r="AY9" s="3">
        <v>19</v>
      </c>
      <c r="AZ9" s="3">
        <v>26</v>
      </c>
      <c r="BA9" s="3">
        <v>2</v>
      </c>
      <c r="BB9" s="3">
        <v>9</v>
      </c>
      <c r="BC9" s="3">
        <v>16</v>
      </c>
      <c r="BD9" s="3">
        <v>23</v>
      </c>
      <c r="BE9" s="105"/>
      <c r="BF9" s="105"/>
      <c r="BG9" s="105"/>
      <c r="BH9" s="105"/>
      <c r="BI9" s="105"/>
      <c r="BJ9" s="105"/>
      <c r="BK9" s="105"/>
      <c r="BL9" s="105"/>
    </row>
    <row r="10" spans="1:64" ht="27" customHeight="1">
      <c r="A10" s="100"/>
      <c r="B10" s="100"/>
      <c r="C10" s="100"/>
      <c r="D10" s="102"/>
      <c r="E10" s="3">
        <v>6</v>
      </c>
      <c r="F10" s="3">
        <v>13</v>
      </c>
      <c r="G10" s="3">
        <v>20</v>
      </c>
      <c r="H10" s="3">
        <v>27</v>
      </c>
      <c r="I10" s="3">
        <v>4</v>
      </c>
      <c r="J10" s="3">
        <v>11</v>
      </c>
      <c r="K10" s="3">
        <v>18</v>
      </c>
      <c r="L10" s="3">
        <v>25</v>
      </c>
      <c r="M10" s="3">
        <v>1</v>
      </c>
      <c r="N10" s="3">
        <v>8</v>
      </c>
      <c r="O10" s="3">
        <v>15</v>
      </c>
      <c r="P10" s="3">
        <v>22</v>
      </c>
      <c r="Q10" s="3">
        <v>29</v>
      </c>
      <c r="R10" s="3">
        <v>6</v>
      </c>
      <c r="S10" s="3">
        <v>13</v>
      </c>
      <c r="T10" s="3">
        <v>20</v>
      </c>
      <c r="U10" s="3">
        <v>27</v>
      </c>
      <c r="V10" s="3">
        <v>3</v>
      </c>
      <c r="W10" s="3">
        <v>10</v>
      </c>
      <c r="X10" s="3">
        <v>17</v>
      </c>
      <c r="Y10" s="3">
        <v>24</v>
      </c>
      <c r="Z10" s="3">
        <v>31</v>
      </c>
      <c r="AA10" s="3">
        <v>7</v>
      </c>
      <c r="AB10" s="3">
        <v>14</v>
      </c>
      <c r="AC10" s="3">
        <v>21</v>
      </c>
      <c r="AD10" s="3">
        <v>28</v>
      </c>
      <c r="AE10" s="3">
        <v>7</v>
      </c>
      <c r="AF10" s="3">
        <v>14</v>
      </c>
      <c r="AG10" s="3">
        <v>21</v>
      </c>
      <c r="AH10" s="3">
        <v>28</v>
      </c>
      <c r="AI10" s="3">
        <v>4</v>
      </c>
      <c r="AJ10" s="3">
        <v>11</v>
      </c>
      <c r="AK10" s="3">
        <v>18</v>
      </c>
      <c r="AL10" s="3">
        <v>25</v>
      </c>
      <c r="AM10" s="72">
        <v>2</v>
      </c>
      <c r="AN10" s="72">
        <v>9</v>
      </c>
      <c r="AO10" s="3">
        <v>16</v>
      </c>
      <c r="AP10" s="3">
        <v>23</v>
      </c>
      <c r="AQ10" s="3">
        <v>30</v>
      </c>
      <c r="AR10" s="3">
        <v>6</v>
      </c>
      <c r="AS10" s="3">
        <v>13</v>
      </c>
      <c r="AT10" s="72">
        <v>20</v>
      </c>
      <c r="AU10" s="3">
        <v>27</v>
      </c>
      <c r="AV10" s="3">
        <v>4</v>
      </c>
      <c r="AW10" s="3">
        <v>11</v>
      </c>
      <c r="AX10" s="3">
        <v>18</v>
      </c>
      <c r="AY10" s="3">
        <v>25</v>
      </c>
      <c r="AZ10" s="3">
        <v>1</v>
      </c>
      <c r="BA10" s="3">
        <v>8</v>
      </c>
      <c r="BB10" s="3">
        <v>15</v>
      </c>
      <c r="BC10" s="3">
        <v>22</v>
      </c>
      <c r="BD10" s="3">
        <v>29</v>
      </c>
      <c r="BE10" s="105"/>
      <c r="BF10" s="105"/>
      <c r="BG10" s="105"/>
      <c r="BH10" s="105"/>
      <c r="BI10" s="105"/>
      <c r="BJ10" s="105"/>
      <c r="BK10" s="105"/>
      <c r="BL10" s="105"/>
    </row>
    <row r="11" spans="1:64" ht="34.5" customHeight="1">
      <c r="A11" s="100"/>
      <c r="B11" s="100"/>
      <c r="C11" s="100"/>
      <c r="D11" s="102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139"/>
      <c r="BF11" s="139"/>
      <c r="BG11" s="139"/>
      <c r="BH11" s="139"/>
      <c r="BI11" s="139"/>
      <c r="BJ11" s="139"/>
      <c r="BK11" s="139"/>
      <c r="BL11" s="139"/>
    </row>
    <row r="12" spans="1:64" ht="22.5" customHeight="1">
      <c r="A12" s="99" t="s">
        <v>168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ht="21" customHeight="1">
      <c r="A13" s="94" t="s">
        <v>249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33.75" customHeight="1">
      <c r="A14" s="91" t="s">
        <v>7</v>
      </c>
      <c r="B14" s="91" t="s">
        <v>62</v>
      </c>
      <c r="C14" s="5" t="s">
        <v>251</v>
      </c>
      <c r="D14" s="7" t="s">
        <v>252</v>
      </c>
      <c r="E14" s="87">
        <v>0</v>
      </c>
      <c r="F14" s="70">
        <v>0</v>
      </c>
      <c r="G14" s="87">
        <v>0</v>
      </c>
      <c r="H14" s="70">
        <v>0</v>
      </c>
      <c r="I14" s="87">
        <v>0</v>
      </c>
      <c r="J14" s="70">
        <v>0</v>
      </c>
      <c r="K14" s="87">
        <v>0</v>
      </c>
      <c r="L14" s="71">
        <v>12</v>
      </c>
      <c r="M14" s="87">
        <v>0</v>
      </c>
      <c r="N14" s="70">
        <v>0</v>
      </c>
      <c r="O14" s="87">
        <v>0</v>
      </c>
      <c r="P14" s="70">
        <v>0</v>
      </c>
      <c r="Q14" s="87">
        <v>0</v>
      </c>
      <c r="R14" s="70">
        <v>0</v>
      </c>
      <c r="S14" s="87">
        <v>0</v>
      </c>
      <c r="T14" s="70">
        <v>0</v>
      </c>
      <c r="U14" s="8" t="s">
        <v>5</v>
      </c>
      <c r="V14" s="10" t="s">
        <v>2</v>
      </c>
      <c r="W14" s="9" t="s">
        <v>1</v>
      </c>
      <c r="X14" s="9" t="s">
        <v>1</v>
      </c>
      <c r="Y14" s="9" t="s">
        <v>1</v>
      </c>
      <c r="Z14" s="10" t="s">
        <v>2</v>
      </c>
      <c r="AA14" s="10" t="s">
        <v>2</v>
      </c>
      <c r="AB14" s="70">
        <v>0</v>
      </c>
      <c r="AC14" s="87">
        <v>0</v>
      </c>
      <c r="AD14" s="70">
        <v>0</v>
      </c>
      <c r="AE14" s="87">
        <v>0</v>
      </c>
      <c r="AF14" s="71">
        <f>COUNTIF(AB14:AE14,0)+COUNTIF(AG14:AU14,0)+1</f>
        <v>14</v>
      </c>
      <c r="AG14" s="87">
        <v>0</v>
      </c>
      <c r="AH14" s="70">
        <v>0</v>
      </c>
      <c r="AI14" s="87">
        <v>0</v>
      </c>
      <c r="AJ14" s="70">
        <v>0</v>
      </c>
      <c r="AK14" s="87">
        <v>0</v>
      </c>
      <c r="AL14" s="70">
        <v>0</v>
      </c>
      <c r="AM14" s="87">
        <v>0</v>
      </c>
      <c r="AN14" s="70">
        <v>0</v>
      </c>
      <c r="AO14" s="87">
        <v>0</v>
      </c>
      <c r="AP14" s="8" t="s">
        <v>5</v>
      </c>
      <c r="AQ14" s="9" t="s">
        <v>1</v>
      </c>
      <c r="AR14" s="9" t="s">
        <v>1</v>
      </c>
      <c r="AS14" s="9" t="s">
        <v>1</v>
      </c>
      <c r="AT14" s="11" t="s">
        <v>3</v>
      </c>
      <c r="AU14" s="11" t="s">
        <v>3</v>
      </c>
      <c r="AV14" s="10" t="s">
        <v>2</v>
      </c>
      <c r="AW14" s="10" t="s">
        <v>2</v>
      </c>
      <c r="AX14" s="10" t="s">
        <v>2</v>
      </c>
      <c r="AY14" s="10" t="s">
        <v>2</v>
      </c>
      <c r="AZ14" s="10" t="s">
        <v>2</v>
      </c>
      <c r="BA14" s="10" t="s">
        <v>2</v>
      </c>
      <c r="BB14" s="10" t="s">
        <v>2</v>
      </c>
      <c r="BC14" s="10" t="s">
        <v>2</v>
      </c>
      <c r="BD14" s="10" t="s">
        <v>2</v>
      </c>
      <c r="BE14" s="5">
        <f>COUNTIF(E14:BD14,"0")+2</f>
        <v>30</v>
      </c>
      <c r="BF14" s="5">
        <f aca="true" t="shared" si="0" ref="BF14:BF28">COUNTIF(E14:BD14,"ЗТ")</f>
        <v>2</v>
      </c>
      <c r="BG14" s="5">
        <f aca="true" t="shared" si="1" ref="BG14:BG28">COUNTIF(E14:BD14,"Е")</f>
        <v>6</v>
      </c>
      <c r="BH14" s="5">
        <f aca="true" t="shared" si="2" ref="BH14:BH28">COUNTIF(E14:BD14,"П")</f>
        <v>2</v>
      </c>
      <c r="BI14" s="5">
        <f aca="true" t="shared" si="3" ref="BI14:BI28">COUNTIF(E14:BD14,"ПА")</f>
        <v>0</v>
      </c>
      <c r="BJ14" s="5">
        <f aca="true" t="shared" si="4" ref="BJ14:BJ28">COUNTIF(E14:BD14,"А")</f>
        <v>0</v>
      </c>
      <c r="BK14" s="5">
        <f aca="true" t="shared" si="5" ref="BK14:BK28">COUNTIF(E14:BD14,"К")</f>
        <v>12</v>
      </c>
      <c r="BL14" s="5">
        <f aca="true" t="shared" si="6" ref="BL14:BL28">SUM(BE14:BK14)</f>
        <v>52</v>
      </c>
    </row>
    <row r="15" spans="1:64" ht="33" customHeight="1">
      <c r="A15" s="92"/>
      <c r="B15" s="92"/>
      <c r="C15" s="96">
        <v>2</v>
      </c>
      <c r="D15" s="7" t="s">
        <v>253</v>
      </c>
      <c r="E15" s="87">
        <v>0</v>
      </c>
      <c r="F15" s="70">
        <v>0</v>
      </c>
      <c r="G15" s="87">
        <v>0</v>
      </c>
      <c r="H15" s="70">
        <v>0</v>
      </c>
      <c r="I15" s="87">
        <v>0</v>
      </c>
      <c r="J15" s="70">
        <v>0</v>
      </c>
      <c r="K15" s="87">
        <v>0</v>
      </c>
      <c r="L15" s="71">
        <f aca="true" t="shared" si="7" ref="L15:L23">COUNTIF(E15:K15,0)+COUNTIF(M15:T15,0)+1</f>
        <v>16</v>
      </c>
      <c r="M15" s="87">
        <v>0</v>
      </c>
      <c r="N15" s="70">
        <v>0</v>
      </c>
      <c r="O15" s="87">
        <v>0</v>
      </c>
      <c r="P15" s="70">
        <v>0</v>
      </c>
      <c r="Q15" s="87">
        <v>0</v>
      </c>
      <c r="R15" s="70">
        <v>0</v>
      </c>
      <c r="S15" s="87">
        <v>0</v>
      </c>
      <c r="T15" s="70">
        <v>0</v>
      </c>
      <c r="U15" s="8" t="s">
        <v>5</v>
      </c>
      <c r="V15" s="10" t="s">
        <v>2</v>
      </c>
      <c r="W15" s="9" t="s">
        <v>1</v>
      </c>
      <c r="X15" s="9" t="s">
        <v>1</v>
      </c>
      <c r="Y15" s="9" t="s">
        <v>1</v>
      </c>
      <c r="Z15" s="10" t="s">
        <v>2</v>
      </c>
      <c r="AA15" s="10" t="s">
        <v>2</v>
      </c>
      <c r="AB15" s="70">
        <v>0</v>
      </c>
      <c r="AC15" s="87">
        <v>0</v>
      </c>
      <c r="AD15" s="70">
        <v>0</v>
      </c>
      <c r="AE15" s="87">
        <v>0</v>
      </c>
      <c r="AF15" s="71">
        <f aca="true" t="shared" si="8" ref="AF15:AF21">COUNTIF(AB15:AE15,0)+COUNTIF(AG15:AU15,0)+1</f>
        <v>14</v>
      </c>
      <c r="AG15" s="87">
        <v>0</v>
      </c>
      <c r="AH15" s="70">
        <v>0</v>
      </c>
      <c r="AI15" s="87">
        <v>0</v>
      </c>
      <c r="AJ15" s="70">
        <v>0</v>
      </c>
      <c r="AK15" s="87">
        <v>0</v>
      </c>
      <c r="AL15" s="70">
        <v>0</v>
      </c>
      <c r="AM15" s="87">
        <v>0</v>
      </c>
      <c r="AN15" s="70">
        <v>0</v>
      </c>
      <c r="AO15" s="87">
        <v>0</v>
      </c>
      <c r="AP15" s="8" t="s">
        <v>5</v>
      </c>
      <c r="AQ15" s="9" t="s">
        <v>1</v>
      </c>
      <c r="AR15" s="9" t="s">
        <v>1</v>
      </c>
      <c r="AS15" s="9" t="s">
        <v>1</v>
      </c>
      <c r="AT15" s="11" t="s">
        <v>3</v>
      </c>
      <c r="AU15" s="11" t="s">
        <v>3</v>
      </c>
      <c r="AV15" s="10" t="s">
        <v>2</v>
      </c>
      <c r="AW15" s="10" t="s">
        <v>2</v>
      </c>
      <c r="AX15" s="10" t="s">
        <v>2</v>
      </c>
      <c r="AY15" s="10" t="s">
        <v>2</v>
      </c>
      <c r="AZ15" s="10" t="s">
        <v>2</v>
      </c>
      <c r="BA15" s="10" t="s">
        <v>2</v>
      </c>
      <c r="BB15" s="10" t="s">
        <v>2</v>
      </c>
      <c r="BC15" s="10" t="s">
        <v>2</v>
      </c>
      <c r="BD15" s="10" t="s">
        <v>2</v>
      </c>
      <c r="BE15" s="5">
        <f aca="true" t="shared" si="9" ref="BE15:BE21">COUNTIF(E15:BD15,"0")+2</f>
        <v>30</v>
      </c>
      <c r="BF15" s="5">
        <f t="shared" si="0"/>
        <v>2</v>
      </c>
      <c r="BG15" s="5">
        <f t="shared" si="1"/>
        <v>6</v>
      </c>
      <c r="BH15" s="5">
        <f t="shared" si="2"/>
        <v>2</v>
      </c>
      <c r="BI15" s="5">
        <f t="shared" si="3"/>
        <v>0</v>
      </c>
      <c r="BJ15" s="5">
        <f t="shared" si="4"/>
        <v>0</v>
      </c>
      <c r="BK15" s="5">
        <f t="shared" si="5"/>
        <v>12</v>
      </c>
      <c r="BL15" s="5">
        <f t="shared" si="6"/>
        <v>52</v>
      </c>
    </row>
    <row r="16" spans="1:64" ht="30" customHeight="1">
      <c r="A16" s="92"/>
      <c r="B16" s="92"/>
      <c r="C16" s="97"/>
      <c r="D16" s="7" t="s">
        <v>36</v>
      </c>
      <c r="E16" s="87">
        <v>0</v>
      </c>
      <c r="F16" s="70">
        <v>0</v>
      </c>
      <c r="G16" s="87">
        <v>0</v>
      </c>
      <c r="H16" s="70">
        <v>0</v>
      </c>
      <c r="I16" s="87">
        <v>0</v>
      </c>
      <c r="J16" s="70">
        <v>0</v>
      </c>
      <c r="K16" s="87">
        <v>0</v>
      </c>
      <c r="L16" s="71">
        <f t="shared" si="7"/>
        <v>16</v>
      </c>
      <c r="M16" s="87">
        <v>0</v>
      </c>
      <c r="N16" s="70">
        <v>0</v>
      </c>
      <c r="O16" s="87">
        <v>0</v>
      </c>
      <c r="P16" s="70">
        <v>0</v>
      </c>
      <c r="Q16" s="87">
        <v>0</v>
      </c>
      <c r="R16" s="70">
        <v>0</v>
      </c>
      <c r="S16" s="87">
        <v>0</v>
      </c>
      <c r="T16" s="70">
        <v>0</v>
      </c>
      <c r="U16" s="8" t="s">
        <v>5</v>
      </c>
      <c r="V16" s="10" t="s">
        <v>2</v>
      </c>
      <c r="W16" s="9" t="s">
        <v>1</v>
      </c>
      <c r="X16" s="9" t="s">
        <v>1</v>
      </c>
      <c r="Y16" s="9" t="s">
        <v>1</v>
      </c>
      <c r="Z16" s="10" t="s">
        <v>2</v>
      </c>
      <c r="AA16" s="10" t="s">
        <v>2</v>
      </c>
      <c r="AB16" s="70">
        <v>0</v>
      </c>
      <c r="AC16" s="87">
        <v>0</v>
      </c>
      <c r="AD16" s="70">
        <v>0</v>
      </c>
      <c r="AE16" s="87">
        <v>0</v>
      </c>
      <c r="AF16" s="71">
        <f t="shared" si="8"/>
        <v>10</v>
      </c>
      <c r="AG16" s="87">
        <v>0</v>
      </c>
      <c r="AH16" s="70">
        <v>0</v>
      </c>
      <c r="AI16" s="87">
        <v>0</v>
      </c>
      <c r="AJ16" s="70">
        <v>0</v>
      </c>
      <c r="AK16" s="87">
        <v>0</v>
      </c>
      <c r="AL16" s="8" t="s">
        <v>5</v>
      </c>
      <c r="AM16" s="9" t="s">
        <v>1</v>
      </c>
      <c r="AN16" s="9" t="s">
        <v>1</v>
      </c>
      <c r="AO16" s="11" t="s">
        <v>3</v>
      </c>
      <c r="AP16" s="11" t="s">
        <v>3</v>
      </c>
      <c r="AQ16" s="68" t="s">
        <v>6</v>
      </c>
      <c r="AR16" s="68" t="s">
        <v>6</v>
      </c>
      <c r="AS16" s="68" t="s">
        <v>6</v>
      </c>
      <c r="AT16" s="68" t="s">
        <v>6</v>
      </c>
      <c r="AU16" s="5" t="s">
        <v>0</v>
      </c>
      <c r="AV16" s="5"/>
      <c r="AW16" s="5"/>
      <c r="AX16" s="5"/>
      <c r="AY16" s="5"/>
      <c r="AZ16" s="5"/>
      <c r="BA16" s="5"/>
      <c r="BB16" s="5"/>
      <c r="BC16" s="5"/>
      <c r="BD16" s="5"/>
      <c r="BE16" s="5">
        <f t="shared" si="9"/>
        <v>26</v>
      </c>
      <c r="BF16" s="5">
        <f t="shared" si="0"/>
        <v>2</v>
      </c>
      <c r="BG16" s="5">
        <f t="shared" si="1"/>
        <v>5</v>
      </c>
      <c r="BH16" s="5">
        <f t="shared" si="2"/>
        <v>2</v>
      </c>
      <c r="BI16" s="5">
        <f t="shared" si="3"/>
        <v>4</v>
      </c>
      <c r="BJ16" s="5">
        <f t="shared" si="4"/>
        <v>1</v>
      </c>
      <c r="BK16" s="5">
        <f t="shared" si="5"/>
        <v>3</v>
      </c>
      <c r="BL16" s="5">
        <f t="shared" si="6"/>
        <v>43</v>
      </c>
    </row>
    <row r="17" spans="1:64" ht="33.75" customHeight="1">
      <c r="A17" s="92"/>
      <c r="B17" s="92"/>
      <c r="C17" s="5">
        <v>3</v>
      </c>
      <c r="D17" s="7" t="s">
        <v>254</v>
      </c>
      <c r="E17" s="87">
        <v>0</v>
      </c>
      <c r="F17" s="70">
        <v>0</v>
      </c>
      <c r="G17" s="87">
        <v>0</v>
      </c>
      <c r="H17" s="70">
        <v>0</v>
      </c>
      <c r="I17" s="87">
        <v>0</v>
      </c>
      <c r="J17" s="70">
        <v>0</v>
      </c>
      <c r="K17" s="87">
        <v>0</v>
      </c>
      <c r="L17" s="71">
        <f t="shared" si="7"/>
        <v>16</v>
      </c>
      <c r="M17" s="87">
        <v>0</v>
      </c>
      <c r="N17" s="70">
        <v>0</v>
      </c>
      <c r="O17" s="87">
        <v>0</v>
      </c>
      <c r="P17" s="70">
        <v>0</v>
      </c>
      <c r="Q17" s="87">
        <v>0</v>
      </c>
      <c r="R17" s="70">
        <v>0</v>
      </c>
      <c r="S17" s="87">
        <v>0</v>
      </c>
      <c r="T17" s="70">
        <v>0</v>
      </c>
      <c r="U17" s="8" t="s">
        <v>5</v>
      </c>
      <c r="V17" s="10" t="s">
        <v>2</v>
      </c>
      <c r="W17" s="9" t="s">
        <v>1</v>
      </c>
      <c r="X17" s="9" t="s">
        <v>1</v>
      </c>
      <c r="Y17" s="9" t="s">
        <v>1</v>
      </c>
      <c r="Z17" s="10" t="s">
        <v>2</v>
      </c>
      <c r="AA17" s="10" t="s">
        <v>2</v>
      </c>
      <c r="AB17" s="70">
        <v>0</v>
      </c>
      <c r="AC17" s="87">
        <v>0</v>
      </c>
      <c r="AD17" s="70">
        <v>0</v>
      </c>
      <c r="AE17" s="87">
        <v>0</v>
      </c>
      <c r="AF17" s="71">
        <f t="shared" si="8"/>
        <v>14</v>
      </c>
      <c r="AG17" s="87">
        <v>0</v>
      </c>
      <c r="AH17" s="70">
        <v>0</v>
      </c>
      <c r="AI17" s="87">
        <v>0</v>
      </c>
      <c r="AJ17" s="70">
        <v>0</v>
      </c>
      <c r="AK17" s="87">
        <v>0</v>
      </c>
      <c r="AL17" s="70">
        <v>0</v>
      </c>
      <c r="AM17" s="87">
        <v>0</v>
      </c>
      <c r="AN17" s="70">
        <v>0</v>
      </c>
      <c r="AO17" s="87">
        <v>0</v>
      </c>
      <c r="AP17" s="8" t="s">
        <v>5</v>
      </c>
      <c r="AQ17" s="9" t="s">
        <v>1</v>
      </c>
      <c r="AR17" s="9" t="s">
        <v>1</v>
      </c>
      <c r="AS17" s="9" t="s">
        <v>1</v>
      </c>
      <c r="AT17" s="11" t="s">
        <v>3</v>
      </c>
      <c r="AU17" s="11" t="s">
        <v>3</v>
      </c>
      <c r="AV17" s="10" t="s">
        <v>2</v>
      </c>
      <c r="AW17" s="10" t="s">
        <v>2</v>
      </c>
      <c r="AX17" s="10" t="s">
        <v>2</v>
      </c>
      <c r="AY17" s="10" t="s">
        <v>2</v>
      </c>
      <c r="AZ17" s="10" t="s">
        <v>2</v>
      </c>
      <c r="BA17" s="10" t="s">
        <v>2</v>
      </c>
      <c r="BB17" s="10" t="s">
        <v>2</v>
      </c>
      <c r="BC17" s="10" t="s">
        <v>2</v>
      </c>
      <c r="BD17" s="10" t="s">
        <v>2</v>
      </c>
      <c r="BE17" s="5">
        <f t="shared" si="9"/>
        <v>30</v>
      </c>
      <c r="BF17" s="5">
        <f t="shared" si="0"/>
        <v>2</v>
      </c>
      <c r="BG17" s="5">
        <f t="shared" si="1"/>
        <v>6</v>
      </c>
      <c r="BH17" s="5">
        <f t="shared" si="2"/>
        <v>2</v>
      </c>
      <c r="BI17" s="5">
        <f t="shared" si="3"/>
        <v>0</v>
      </c>
      <c r="BJ17" s="5">
        <f t="shared" si="4"/>
        <v>0</v>
      </c>
      <c r="BK17" s="5">
        <f t="shared" si="5"/>
        <v>12</v>
      </c>
      <c r="BL17" s="5">
        <f t="shared" si="6"/>
        <v>52</v>
      </c>
    </row>
    <row r="18" spans="1:64" ht="30" customHeight="1">
      <c r="A18" s="92"/>
      <c r="B18" s="92"/>
      <c r="C18" s="96">
        <v>4</v>
      </c>
      <c r="D18" s="7" t="s">
        <v>11</v>
      </c>
      <c r="E18" s="87">
        <v>0</v>
      </c>
      <c r="F18" s="70">
        <v>0</v>
      </c>
      <c r="G18" s="87">
        <v>0</v>
      </c>
      <c r="H18" s="70">
        <v>0</v>
      </c>
      <c r="I18" s="87">
        <v>0</v>
      </c>
      <c r="J18" s="70">
        <v>0</v>
      </c>
      <c r="K18" s="87">
        <v>0</v>
      </c>
      <c r="L18" s="71">
        <f t="shared" si="7"/>
        <v>16</v>
      </c>
      <c r="M18" s="87">
        <v>0</v>
      </c>
      <c r="N18" s="70">
        <v>0</v>
      </c>
      <c r="O18" s="87">
        <v>0</v>
      </c>
      <c r="P18" s="70">
        <v>0</v>
      </c>
      <c r="Q18" s="87">
        <v>0</v>
      </c>
      <c r="R18" s="70">
        <v>0</v>
      </c>
      <c r="S18" s="87">
        <v>0</v>
      </c>
      <c r="T18" s="70">
        <v>0</v>
      </c>
      <c r="U18" s="8" t="s">
        <v>5</v>
      </c>
      <c r="V18" s="10" t="s">
        <v>2</v>
      </c>
      <c r="W18" s="9" t="s">
        <v>1</v>
      </c>
      <c r="X18" s="9" t="s">
        <v>1</v>
      </c>
      <c r="Y18" s="9" t="s">
        <v>1</v>
      </c>
      <c r="Z18" s="10" t="s">
        <v>2</v>
      </c>
      <c r="AA18" s="10" t="s">
        <v>2</v>
      </c>
      <c r="AB18" s="70">
        <v>0</v>
      </c>
      <c r="AC18" s="87">
        <v>0</v>
      </c>
      <c r="AD18" s="70">
        <v>0</v>
      </c>
      <c r="AE18" s="87">
        <v>0</v>
      </c>
      <c r="AF18" s="71">
        <f t="shared" si="8"/>
        <v>12</v>
      </c>
      <c r="AG18" s="87">
        <v>0</v>
      </c>
      <c r="AH18" s="70">
        <v>0</v>
      </c>
      <c r="AI18" s="87">
        <v>0</v>
      </c>
      <c r="AJ18" s="70">
        <v>0</v>
      </c>
      <c r="AK18" s="87">
        <v>0</v>
      </c>
      <c r="AL18" s="70">
        <v>0</v>
      </c>
      <c r="AM18" s="87">
        <v>0</v>
      </c>
      <c r="AN18" s="8" t="s">
        <v>5</v>
      </c>
      <c r="AO18" s="9" t="s">
        <v>1</v>
      </c>
      <c r="AP18" s="9" t="s">
        <v>1</v>
      </c>
      <c r="AQ18" s="9" t="s">
        <v>1</v>
      </c>
      <c r="AR18" s="11" t="s">
        <v>3</v>
      </c>
      <c r="AS18" s="11" t="s">
        <v>3</v>
      </c>
      <c r="AT18" s="5" t="s">
        <v>0</v>
      </c>
      <c r="AU18" s="5" t="s">
        <v>0</v>
      </c>
      <c r="AV18" s="5"/>
      <c r="AW18" s="5"/>
      <c r="AX18" s="5"/>
      <c r="AY18" s="5"/>
      <c r="AZ18" s="5"/>
      <c r="BA18" s="5"/>
      <c r="BB18" s="5"/>
      <c r="BC18" s="5"/>
      <c r="BD18" s="5"/>
      <c r="BE18" s="5">
        <f t="shared" si="9"/>
        <v>28</v>
      </c>
      <c r="BF18" s="5">
        <f t="shared" si="0"/>
        <v>2</v>
      </c>
      <c r="BG18" s="5">
        <f t="shared" si="1"/>
        <v>6</v>
      </c>
      <c r="BH18" s="5">
        <f t="shared" si="2"/>
        <v>2</v>
      </c>
      <c r="BI18" s="5">
        <f t="shared" si="3"/>
        <v>0</v>
      </c>
      <c r="BJ18" s="5">
        <f t="shared" si="4"/>
        <v>2</v>
      </c>
      <c r="BK18" s="5">
        <f t="shared" si="5"/>
        <v>3</v>
      </c>
      <c r="BL18" s="5">
        <f t="shared" si="6"/>
        <v>43</v>
      </c>
    </row>
    <row r="19" spans="1:64" ht="30" customHeight="1">
      <c r="A19" s="92"/>
      <c r="B19" s="92"/>
      <c r="C19" s="98"/>
      <c r="D19" s="7" t="s">
        <v>27</v>
      </c>
      <c r="E19" s="87">
        <v>0</v>
      </c>
      <c r="F19" s="70">
        <v>0</v>
      </c>
      <c r="G19" s="87">
        <v>0</v>
      </c>
      <c r="H19" s="70">
        <v>0</v>
      </c>
      <c r="I19" s="87">
        <v>0</v>
      </c>
      <c r="J19" s="70">
        <v>0</v>
      </c>
      <c r="K19" s="87">
        <v>0</v>
      </c>
      <c r="L19" s="71">
        <f t="shared" si="7"/>
        <v>16</v>
      </c>
      <c r="M19" s="87">
        <v>0</v>
      </c>
      <c r="N19" s="70">
        <v>0</v>
      </c>
      <c r="O19" s="87">
        <v>0</v>
      </c>
      <c r="P19" s="70">
        <v>0</v>
      </c>
      <c r="Q19" s="87">
        <v>0</v>
      </c>
      <c r="R19" s="70">
        <v>0</v>
      </c>
      <c r="S19" s="87">
        <v>0</v>
      </c>
      <c r="T19" s="70">
        <v>0</v>
      </c>
      <c r="U19" s="8" t="s">
        <v>5</v>
      </c>
      <c r="V19" s="10" t="s">
        <v>2</v>
      </c>
      <c r="W19" s="9" t="s">
        <v>1</v>
      </c>
      <c r="X19" s="9" t="s">
        <v>1</v>
      </c>
      <c r="Y19" s="9" t="s">
        <v>1</v>
      </c>
      <c r="Z19" s="10" t="s">
        <v>2</v>
      </c>
      <c r="AA19" s="10" t="s">
        <v>2</v>
      </c>
      <c r="AB19" s="70">
        <v>0</v>
      </c>
      <c r="AC19" s="87">
        <v>0</v>
      </c>
      <c r="AD19" s="70">
        <v>0</v>
      </c>
      <c r="AE19" s="87">
        <v>0</v>
      </c>
      <c r="AF19" s="71">
        <f t="shared" si="8"/>
        <v>13</v>
      </c>
      <c r="AG19" s="87">
        <v>0</v>
      </c>
      <c r="AH19" s="70">
        <v>0</v>
      </c>
      <c r="AI19" s="87">
        <v>0</v>
      </c>
      <c r="AJ19" s="70">
        <v>0</v>
      </c>
      <c r="AK19" s="87">
        <v>0</v>
      </c>
      <c r="AL19" s="70">
        <v>0</v>
      </c>
      <c r="AM19" s="87">
        <v>0</v>
      </c>
      <c r="AN19" s="70">
        <v>0</v>
      </c>
      <c r="AO19" s="8" t="s">
        <v>5</v>
      </c>
      <c r="AP19" s="9" t="s">
        <v>1</v>
      </c>
      <c r="AQ19" s="9" t="s">
        <v>1</v>
      </c>
      <c r="AR19" s="9" t="s">
        <v>1</v>
      </c>
      <c r="AS19" s="11" t="s">
        <v>3</v>
      </c>
      <c r="AT19" s="11" t="s">
        <v>3</v>
      </c>
      <c r="AU19" s="5" t="s">
        <v>0</v>
      </c>
      <c r="AV19" s="5"/>
      <c r="AW19" s="5"/>
      <c r="AX19" s="5"/>
      <c r="AY19" s="5"/>
      <c r="AZ19" s="5"/>
      <c r="BA19" s="5"/>
      <c r="BB19" s="5"/>
      <c r="BC19" s="5"/>
      <c r="BD19" s="5"/>
      <c r="BE19" s="5">
        <f t="shared" si="9"/>
        <v>29</v>
      </c>
      <c r="BF19" s="5">
        <f t="shared" si="0"/>
        <v>2</v>
      </c>
      <c r="BG19" s="5">
        <f t="shared" si="1"/>
        <v>6</v>
      </c>
      <c r="BH19" s="5">
        <f t="shared" si="2"/>
        <v>2</v>
      </c>
      <c r="BI19" s="5">
        <f t="shared" si="3"/>
        <v>0</v>
      </c>
      <c r="BJ19" s="5">
        <f t="shared" si="4"/>
        <v>1</v>
      </c>
      <c r="BK19" s="5">
        <f t="shared" si="5"/>
        <v>3</v>
      </c>
      <c r="BL19" s="5">
        <f t="shared" si="6"/>
        <v>43</v>
      </c>
    </row>
    <row r="20" spans="1:64" ht="30" customHeight="1">
      <c r="A20" s="92"/>
      <c r="B20" s="93"/>
      <c r="C20" s="97"/>
      <c r="D20" s="7" t="s">
        <v>143</v>
      </c>
      <c r="E20" s="87">
        <v>0</v>
      </c>
      <c r="F20" s="70">
        <v>0</v>
      </c>
      <c r="G20" s="87">
        <v>0</v>
      </c>
      <c r="H20" s="70">
        <v>0</v>
      </c>
      <c r="I20" s="87">
        <v>0</v>
      </c>
      <c r="J20" s="70">
        <v>0</v>
      </c>
      <c r="K20" s="87">
        <v>0</v>
      </c>
      <c r="L20" s="71">
        <f t="shared" si="7"/>
        <v>16</v>
      </c>
      <c r="M20" s="87">
        <v>0</v>
      </c>
      <c r="N20" s="70">
        <v>0</v>
      </c>
      <c r="O20" s="87">
        <v>0</v>
      </c>
      <c r="P20" s="70">
        <v>0</v>
      </c>
      <c r="Q20" s="87">
        <v>0</v>
      </c>
      <c r="R20" s="70">
        <v>0</v>
      </c>
      <c r="S20" s="87">
        <v>0</v>
      </c>
      <c r="T20" s="70">
        <v>0</v>
      </c>
      <c r="U20" s="8" t="s">
        <v>5</v>
      </c>
      <c r="V20" s="10" t="s">
        <v>2</v>
      </c>
      <c r="W20" s="9" t="s">
        <v>1</v>
      </c>
      <c r="X20" s="9" t="s">
        <v>1</v>
      </c>
      <c r="Y20" s="9" t="s">
        <v>1</v>
      </c>
      <c r="Z20" s="10" t="s">
        <v>2</v>
      </c>
      <c r="AA20" s="10" t="s">
        <v>2</v>
      </c>
      <c r="AB20" s="70">
        <v>0</v>
      </c>
      <c r="AC20" s="87">
        <v>0</v>
      </c>
      <c r="AD20" s="70">
        <v>0</v>
      </c>
      <c r="AE20" s="87">
        <v>0</v>
      </c>
      <c r="AF20" s="71">
        <f t="shared" si="8"/>
        <v>10</v>
      </c>
      <c r="AG20" s="87">
        <v>0</v>
      </c>
      <c r="AH20" s="70">
        <v>0</v>
      </c>
      <c r="AI20" s="87">
        <v>0</v>
      </c>
      <c r="AJ20" s="70">
        <v>0</v>
      </c>
      <c r="AK20" s="87">
        <v>0</v>
      </c>
      <c r="AL20" s="8" t="s">
        <v>5</v>
      </c>
      <c r="AM20" s="9" t="s">
        <v>1</v>
      </c>
      <c r="AN20" s="9" t="s">
        <v>1</v>
      </c>
      <c r="AO20" s="11" t="s">
        <v>3</v>
      </c>
      <c r="AP20" s="11" t="s">
        <v>3</v>
      </c>
      <c r="AQ20" s="68" t="s">
        <v>6</v>
      </c>
      <c r="AR20" s="68" t="s">
        <v>6</v>
      </c>
      <c r="AS20" s="68" t="s">
        <v>6</v>
      </c>
      <c r="AT20" s="68" t="s">
        <v>6</v>
      </c>
      <c r="AU20" s="5" t="s">
        <v>0</v>
      </c>
      <c r="AV20" s="5"/>
      <c r="AW20" s="5"/>
      <c r="AX20" s="5"/>
      <c r="AY20" s="5"/>
      <c r="AZ20" s="5"/>
      <c r="BA20" s="5"/>
      <c r="BB20" s="5"/>
      <c r="BC20" s="5"/>
      <c r="BD20" s="5"/>
      <c r="BE20" s="5">
        <f t="shared" si="9"/>
        <v>26</v>
      </c>
      <c r="BF20" s="5">
        <f t="shared" si="0"/>
        <v>2</v>
      </c>
      <c r="BG20" s="5">
        <f t="shared" si="1"/>
        <v>5</v>
      </c>
      <c r="BH20" s="5">
        <f t="shared" si="2"/>
        <v>2</v>
      </c>
      <c r="BI20" s="5">
        <f t="shared" si="3"/>
        <v>4</v>
      </c>
      <c r="BJ20" s="5">
        <f t="shared" si="4"/>
        <v>1</v>
      </c>
      <c r="BK20" s="5">
        <f t="shared" si="5"/>
        <v>3</v>
      </c>
      <c r="BL20" s="5">
        <f t="shared" si="6"/>
        <v>43</v>
      </c>
    </row>
    <row r="21" spans="1:64" ht="51.75" customHeight="1">
      <c r="A21" s="92"/>
      <c r="B21" s="91" t="s">
        <v>55</v>
      </c>
      <c r="C21" s="5" t="s">
        <v>251</v>
      </c>
      <c r="D21" s="7" t="s">
        <v>148</v>
      </c>
      <c r="E21" s="87">
        <v>0</v>
      </c>
      <c r="F21" s="70">
        <v>0</v>
      </c>
      <c r="G21" s="87">
        <v>0</v>
      </c>
      <c r="H21" s="70">
        <v>0</v>
      </c>
      <c r="I21" s="87">
        <v>0</v>
      </c>
      <c r="J21" s="70">
        <v>0</v>
      </c>
      <c r="K21" s="87">
        <v>0</v>
      </c>
      <c r="L21" s="71">
        <v>12</v>
      </c>
      <c r="M21" s="87">
        <v>0</v>
      </c>
      <c r="N21" s="70">
        <v>0</v>
      </c>
      <c r="O21" s="87">
        <v>0</v>
      </c>
      <c r="P21" s="70">
        <v>0</v>
      </c>
      <c r="Q21" s="87">
        <v>0</v>
      </c>
      <c r="R21" s="70">
        <v>0</v>
      </c>
      <c r="S21" s="87">
        <v>0</v>
      </c>
      <c r="T21" s="70">
        <v>0</v>
      </c>
      <c r="U21" s="8" t="s">
        <v>5</v>
      </c>
      <c r="V21" s="10" t="s">
        <v>2</v>
      </c>
      <c r="W21" s="9" t="s">
        <v>1</v>
      </c>
      <c r="X21" s="9" t="s">
        <v>1</v>
      </c>
      <c r="Y21" s="9" t="s">
        <v>1</v>
      </c>
      <c r="Z21" s="10" t="s">
        <v>2</v>
      </c>
      <c r="AA21" s="10" t="s">
        <v>2</v>
      </c>
      <c r="AB21" s="70">
        <v>0</v>
      </c>
      <c r="AC21" s="87">
        <v>0</v>
      </c>
      <c r="AD21" s="70">
        <v>0</v>
      </c>
      <c r="AE21" s="87">
        <v>0</v>
      </c>
      <c r="AF21" s="71">
        <f t="shared" si="8"/>
        <v>16</v>
      </c>
      <c r="AG21" s="87">
        <v>0</v>
      </c>
      <c r="AH21" s="70">
        <v>0</v>
      </c>
      <c r="AI21" s="87">
        <v>0</v>
      </c>
      <c r="AJ21" s="70">
        <v>0</v>
      </c>
      <c r="AK21" s="87">
        <v>0</v>
      </c>
      <c r="AL21" s="70">
        <v>0</v>
      </c>
      <c r="AM21" s="87">
        <v>0</v>
      </c>
      <c r="AN21" s="70">
        <v>0</v>
      </c>
      <c r="AO21" s="87">
        <v>0</v>
      </c>
      <c r="AP21" s="70">
        <v>0</v>
      </c>
      <c r="AQ21" s="87">
        <v>0</v>
      </c>
      <c r="AR21" s="8" t="s">
        <v>5</v>
      </c>
      <c r="AS21" s="9" t="s">
        <v>1</v>
      </c>
      <c r="AT21" s="9" t="s">
        <v>1</v>
      </c>
      <c r="AU21" s="9" t="s">
        <v>1</v>
      </c>
      <c r="AV21" s="10" t="s">
        <v>2</v>
      </c>
      <c r="AW21" s="10" t="s">
        <v>2</v>
      </c>
      <c r="AX21" s="10" t="s">
        <v>2</v>
      </c>
      <c r="AY21" s="10" t="s">
        <v>2</v>
      </c>
      <c r="AZ21" s="10" t="s">
        <v>2</v>
      </c>
      <c r="BA21" s="10" t="s">
        <v>2</v>
      </c>
      <c r="BB21" s="10" t="s">
        <v>2</v>
      </c>
      <c r="BC21" s="10" t="s">
        <v>2</v>
      </c>
      <c r="BD21" s="10" t="s">
        <v>2</v>
      </c>
      <c r="BE21" s="5">
        <f t="shared" si="9"/>
        <v>32</v>
      </c>
      <c r="BF21" s="5">
        <f>COUNTIF(E21:BD21,"ЗТ")</f>
        <v>2</v>
      </c>
      <c r="BG21" s="5">
        <f>COUNTIF(E21:BD21,"Е")</f>
        <v>6</v>
      </c>
      <c r="BH21" s="5">
        <f>COUNTIF(E21:BD21,"П")</f>
        <v>0</v>
      </c>
      <c r="BI21" s="5">
        <f>COUNTIF(E21:BD21,"ПА")</f>
        <v>0</v>
      </c>
      <c r="BJ21" s="5">
        <f>COUNTIF(E21:BD21,"А")</f>
        <v>0</v>
      </c>
      <c r="BK21" s="5">
        <f>COUNTIF(E21:BD21,"К")</f>
        <v>12</v>
      </c>
      <c r="BL21" s="5">
        <f>SUM(BE21:BK21)</f>
        <v>52</v>
      </c>
    </row>
    <row r="22" spans="1:64" ht="30" customHeight="1">
      <c r="A22" s="92"/>
      <c r="B22" s="92"/>
      <c r="C22" s="96">
        <v>2</v>
      </c>
      <c r="D22" s="7" t="s">
        <v>119</v>
      </c>
      <c r="E22" s="87">
        <v>0</v>
      </c>
      <c r="F22" s="70">
        <v>0</v>
      </c>
      <c r="G22" s="87">
        <v>0</v>
      </c>
      <c r="H22" s="70">
        <v>0</v>
      </c>
      <c r="I22" s="87">
        <v>0</v>
      </c>
      <c r="J22" s="70">
        <v>0</v>
      </c>
      <c r="K22" s="87">
        <v>0</v>
      </c>
      <c r="L22" s="71">
        <f t="shared" si="7"/>
        <v>16</v>
      </c>
      <c r="M22" s="87">
        <v>0</v>
      </c>
      <c r="N22" s="70">
        <v>0</v>
      </c>
      <c r="O22" s="87">
        <v>0</v>
      </c>
      <c r="P22" s="70">
        <v>0</v>
      </c>
      <c r="Q22" s="87">
        <v>0</v>
      </c>
      <c r="R22" s="70">
        <v>0</v>
      </c>
      <c r="S22" s="87">
        <v>0</v>
      </c>
      <c r="T22" s="70">
        <v>0</v>
      </c>
      <c r="U22" s="8" t="s">
        <v>5</v>
      </c>
      <c r="V22" s="10" t="s">
        <v>2</v>
      </c>
      <c r="W22" s="9" t="s">
        <v>1</v>
      </c>
      <c r="X22" s="9" t="s">
        <v>1</v>
      </c>
      <c r="Y22" s="9" t="s">
        <v>1</v>
      </c>
      <c r="Z22" s="10" t="s">
        <v>2</v>
      </c>
      <c r="AA22" s="11" t="s">
        <v>3</v>
      </c>
      <c r="AB22" s="11" t="s">
        <v>3</v>
      </c>
      <c r="AC22" s="11" t="s">
        <v>3</v>
      </c>
      <c r="AD22" s="11" t="s">
        <v>3</v>
      </c>
      <c r="AE22" s="68" t="s">
        <v>6</v>
      </c>
      <c r="AF22" s="68" t="s">
        <v>6</v>
      </c>
      <c r="AG22" s="68" t="s">
        <v>6</v>
      </c>
      <c r="AH22" s="68" t="s">
        <v>6</v>
      </c>
      <c r="AI22" s="68" t="s">
        <v>6</v>
      </c>
      <c r="AJ22" s="68" t="s">
        <v>6</v>
      </c>
      <c r="AK22" s="68" t="s">
        <v>6</v>
      </c>
      <c r="AL22" s="68" t="s">
        <v>6</v>
      </c>
      <c r="AM22" s="68" t="s">
        <v>6</v>
      </c>
      <c r="AN22" s="68" t="s">
        <v>6</v>
      </c>
      <c r="AO22" s="68" t="s">
        <v>6</v>
      </c>
      <c r="AP22" s="68" t="s">
        <v>6</v>
      </c>
      <c r="AQ22" s="5" t="s">
        <v>0</v>
      </c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>
        <f>COUNTIF(E22:BD22,"0")+1</f>
        <v>16</v>
      </c>
      <c r="BF22" s="5">
        <f>COUNTIF(E22:BD22,"ЗТ")</f>
        <v>1</v>
      </c>
      <c r="BG22" s="5">
        <f>COUNTIF(E22:BD22,"Е")</f>
        <v>3</v>
      </c>
      <c r="BH22" s="5">
        <f>COUNTIF(E22:BD22,"П")</f>
        <v>4</v>
      </c>
      <c r="BI22" s="5">
        <f>COUNTIF(E22:BD22,"ПА")</f>
        <v>12</v>
      </c>
      <c r="BJ22" s="5">
        <f>COUNTIF(E22:BD22,"А")</f>
        <v>1</v>
      </c>
      <c r="BK22" s="5">
        <f>COUNTIF(E22:BD22,"К")</f>
        <v>2</v>
      </c>
      <c r="BL22" s="5">
        <f>SUM(BE22:BK22)</f>
        <v>39</v>
      </c>
    </row>
    <row r="23" spans="1:64" ht="30" customHeight="1">
      <c r="A23" s="92"/>
      <c r="B23" s="92"/>
      <c r="C23" s="98"/>
      <c r="D23" s="7" t="s">
        <v>84</v>
      </c>
      <c r="E23" s="87">
        <v>0</v>
      </c>
      <c r="F23" s="70">
        <v>0</v>
      </c>
      <c r="G23" s="87">
        <v>0</v>
      </c>
      <c r="H23" s="70">
        <v>0</v>
      </c>
      <c r="I23" s="87">
        <v>0</v>
      </c>
      <c r="J23" s="70">
        <v>0</v>
      </c>
      <c r="K23" s="87">
        <v>0</v>
      </c>
      <c r="L23" s="71">
        <f t="shared" si="7"/>
        <v>16</v>
      </c>
      <c r="M23" s="87">
        <v>0</v>
      </c>
      <c r="N23" s="70">
        <v>0</v>
      </c>
      <c r="O23" s="87">
        <v>0</v>
      </c>
      <c r="P23" s="70">
        <v>0</v>
      </c>
      <c r="Q23" s="87">
        <v>0</v>
      </c>
      <c r="R23" s="70">
        <v>0</v>
      </c>
      <c r="S23" s="87">
        <v>0</v>
      </c>
      <c r="T23" s="70">
        <v>0</v>
      </c>
      <c r="U23" s="8" t="s">
        <v>5</v>
      </c>
      <c r="V23" s="10" t="s">
        <v>2</v>
      </c>
      <c r="W23" s="9" t="s">
        <v>1</v>
      </c>
      <c r="X23" s="9" t="s">
        <v>1</v>
      </c>
      <c r="Y23" s="9" t="s">
        <v>1</v>
      </c>
      <c r="Z23" s="11" t="s">
        <v>3</v>
      </c>
      <c r="AA23" s="11" t="s">
        <v>3</v>
      </c>
      <c r="AB23" s="11" t="s">
        <v>3</v>
      </c>
      <c r="AC23" s="11" t="s">
        <v>3</v>
      </c>
      <c r="AD23" s="68" t="s">
        <v>6</v>
      </c>
      <c r="AE23" s="68" t="s">
        <v>6</v>
      </c>
      <c r="AF23" s="68" t="s">
        <v>6</v>
      </c>
      <c r="AG23" s="68" t="s">
        <v>6</v>
      </c>
      <c r="AH23" s="68" t="s">
        <v>6</v>
      </c>
      <c r="AI23" s="68" t="s">
        <v>6</v>
      </c>
      <c r="AJ23" s="68" t="s">
        <v>6</v>
      </c>
      <c r="AK23" s="68" t="s">
        <v>6</v>
      </c>
      <c r="AL23" s="68" t="s">
        <v>6</v>
      </c>
      <c r="AM23" s="68" t="s">
        <v>6</v>
      </c>
      <c r="AN23" s="68" t="s">
        <v>6</v>
      </c>
      <c r="AO23" s="68" t="s">
        <v>6</v>
      </c>
      <c r="AP23" s="68" t="s">
        <v>6</v>
      </c>
      <c r="AQ23" s="5" t="s">
        <v>0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>
        <f>COUNTIF(E23:BD23,"0")+1</f>
        <v>16</v>
      </c>
      <c r="BF23" s="5">
        <f>COUNTIF(E23:BD23,"ЗТ")</f>
        <v>1</v>
      </c>
      <c r="BG23" s="5">
        <f>COUNTIF(E23:BD23,"Е")</f>
        <v>3</v>
      </c>
      <c r="BH23" s="5">
        <f>COUNTIF(E23:BD23,"П")</f>
        <v>4</v>
      </c>
      <c r="BI23" s="5">
        <f>COUNTIF(E23:BD23,"ПА")</f>
        <v>13</v>
      </c>
      <c r="BJ23" s="5">
        <f>COUNTIF(E23:BD23,"А")</f>
        <v>1</v>
      </c>
      <c r="BK23" s="5">
        <f>COUNTIF(E23:BD23,"К")</f>
        <v>1</v>
      </c>
      <c r="BL23" s="5">
        <f>SUM(BE23:BK23)</f>
        <v>39</v>
      </c>
    </row>
    <row r="24" spans="1:64" ht="36.75" customHeight="1">
      <c r="A24" s="93"/>
      <c r="B24" s="93"/>
      <c r="C24" s="97"/>
      <c r="D24" s="7" t="s">
        <v>212</v>
      </c>
      <c r="E24" s="11" t="s">
        <v>3</v>
      </c>
      <c r="F24" s="11" t="s">
        <v>3</v>
      </c>
      <c r="G24" s="11" t="s">
        <v>3</v>
      </c>
      <c r="H24" s="11" t="s">
        <v>3</v>
      </c>
      <c r="I24" s="68" t="s">
        <v>6</v>
      </c>
      <c r="J24" s="68" t="s">
        <v>6</v>
      </c>
      <c r="K24" s="68" t="s">
        <v>6</v>
      </c>
      <c r="L24" s="68" t="s">
        <v>6</v>
      </c>
      <c r="M24" s="68" t="s">
        <v>6</v>
      </c>
      <c r="N24" s="68" t="s">
        <v>6</v>
      </c>
      <c r="O24" s="68" t="s">
        <v>6</v>
      </c>
      <c r="P24" s="68" t="s">
        <v>6</v>
      </c>
      <c r="Q24" s="68" t="s">
        <v>6</v>
      </c>
      <c r="R24" s="68" t="s">
        <v>6</v>
      </c>
      <c r="S24" s="68" t="s">
        <v>6</v>
      </c>
      <c r="T24" s="68" t="s">
        <v>6</v>
      </c>
      <c r="U24" s="5" t="s">
        <v>0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>
        <f>COUNTIF(E24:BD24,"0")</f>
        <v>0</v>
      </c>
      <c r="BF24" s="5">
        <f>COUNTIF(E24:BD24,"ЗТ")</f>
        <v>0</v>
      </c>
      <c r="BG24" s="5">
        <f>COUNTIF(E24:BD24,"Е")</f>
        <v>0</v>
      </c>
      <c r="BH24" s="5">
        <f>COUNTIF(E24:BD24,"П")</f>
        <v>4</v>
      </c>
      <c r="BI24" s="5">
        <f>COUNTIF(E24:BD24,"ПА")</f>
        <v>12</v>
      </c>
      <c r="BJ24" s="5">
        <f>COUNTIF(E24:BD24,"А")</f>
        <v>1</v>
      </c>
      <c r="BK24" s="5">
        <f>COUNTIF(E24:BD24,"К")</f>
        <v>0</v>
      </c>
      <c r="BL24" s="5">
        <f>SUM(BE24:BK24)</f>
        <v>17</v>
      </c>
    </row>
    <row r="25" spans="1:64" ht="30" customHeight="1">
      <c r="A25" s="91" t="s">
        <v>21</v>
      </c>
      <c r="B25" s="91" t="s">
        <v>62</v>
      </c>
      <c r="C25" s="5">
        <v>3</v>
      </c>
      <c r="D25" s="7" t="s">
        <v>114</v>
      </c>
      <c r="E25" s="87">
        <v>0</v>
      </c>
      <c r="F25" s="70">
        <v>0</v>
      </c>
      <c r="G25" s="87">
        <v>0</v>
      </c>
      <c r="H25" s="5" t="s">
        <v>4</v>
      </c>
      <c r="I25" s="87">
        <v>0</v>
      </c>
      <c r="J25" s="70">
        <v>0</v>
      </c>
      <c r="K25" s="86" t="s">
        <v>4</v>
      </c>
      <c r="L25" s="70">
        <v>0</v>
      </c>
      <c r="M25" s="87">
        <v>0</v>
      </c>
      <c r="N25" s="5" t="s">
        <v>4</v>
      </c>
      <c r="O25" s="87">
        <v>0</v>
      </c>
      <c r="P25" s="70">
        <v>0</v>
      </c>
      <c r="Q25" s="86" t="s">
        <v>4</v>
      </c>
      <c r="R25" s="70">
        <v>0</v>
      </c>
      <c r="S25" s="87">
        <v>0</v>
      </c>
      <c r="T25" s="70">
        <v>0</v>
      </c>
      <c r="U25" s="70">
        <v>0</v>
      </c>
      <c r="V25" s="70">
        <v>0</v>
      </c>
      <c r="W25" s="9" t="s">
        <v>1</v>
      </c>
      <c r="X25" s="9" t="s">
        <v>1</v>
      </c>
      <c r="Y25" s="9" t="s">
        <v>1</v>
      </c>
      <c r="Z25" s="10" t="s">
        <v>2</v>
      </c>
      <c r="AA25" s="10" t="s">
        <v>2</v>
      </c>
      <c r="AB25" s="70">
        <v>0</v>
      </c>
      <c r="AC25" s="87">
        <v>0</v>
      </c>
      <c r="AD25" s="5" t="s">
        <v>4</v>
      </c>
      <c r="AE25" s="87">
        <v>0</v>
      </c>
      <c r="AF25" s="5" t="s">
        <v>4</v>
      </c>
      <c r="AG25" s="87">
        <v>0</v>
      </c>
      <c r="AH25" s="70">
        <v>0</v>
      </c>
      <c r="AI25" s="86" t="s">
        <v>4</v>
      </c>
      <c r="AJ25" s="70">
        <v>0</v>
      </c>
      <c r="AK25" s="86" t="s">
        <v>4</v>
      </c>
      <c r="AL25" s="70">
        <v>0</v>
      </c>
      <c r="AM25" s="87">
        <v>0</v>
      </c>
      <c r="AN25" s="70">
        <v>0</v>
      </c>
      <c r="AO25" s="87">
        <v>0</v>
      </c>
      <c r="AP25" s="9" t="s">
        <v>1</v>
      </c>
      <c r="AQ25" s="9" t="s">
        <v>1</v>
      </c>
      <c r="AR25" s="9" t="s">
        <v>1</v>
      </c>
      <c r="AS25" s="11" t="s">
        <v>3</v>
      </c>
      <c r="AT25" s="11" t="s">
        <v>3</v>
      </c>
      <c r="AU25" s="10" t="s">
        <v>2</v>
      </c>
      <c r="AV25" s="10" t="s">
        <v>2</v>
      </c>
      <c r="AW25" s="10" t="s">
        <v>2</v>
      </c>
      <c r="AX25" s="10" t="s">
        <v>2</v>
      </c>
      <c r="AY25" s="10" t="s">
        <v>2</v>
      </c>
      <c r="AZ25" s="10" t="s">
        <v>2</v>
      </c>
      <c r="BA25" s="10" t="s">
        <v>2</v>
      </c>
      <c r="BB25" s="10" t="s">
        <v>2</v>
      </c>
      <c r="BC25" s="10" t="s">
        <v>2</v>
      </c>
      <c r="BD25" s="10" t="s">
        <v>2</v>
      </c>
      <c r="BE25" s="5">
        <f>COUNTIF(E25:BD25,"0")+COUNTIF(E25:BD25,"у")</f>
        <v>32</v>
      </c>
      <c r="BF25" s="5">
        <f t="shared" si="0"/>
        <v>0</v>
      </c>
      <c r="BG25" s="5">
        <f t="shared" si="1"/>
        <v>6</v>
      </c>
      <c r="BH25" s="5">
        <f t="shared" si="2"/>
        <v>2</v>
      </c>
      <c r="BI25" s="5">
        <f t="shared" si="3"/>
        <v>0</v>
      </c>
      <c r="BJ25" s="5">
        <f t="shared" si="4"/>
        <v>0</v>
      </c>
      <c r="BK25" s="5">
        <f t="shared" si="5"/>
        <v>12</v>
      </c>
      <c r="BL25" s="5">
        <f t="shared" si="6"/>
        <v>52</v>
      </c>
    </row>
    <row r="26" spans="1:64" ht="30" customHeight="1">
      <c r="A26" s="92"/>
      <c r="B26" s="92"/>
      <c r="C26" s="5">
        <v>4</v>
      </c>
      <c r="D26" s="7" t="s">
        <v>113</v>
      </c>
      <c r="E26" s="87">
        <v>0</v>
      </c>
      <c r="F26" s="70">
        <v>0</v>
      </c>
      <c r="G26" s="87">
        <v>0</v>
      </c>
      <c r="H26" s="5" t="s">
        <v>4</v>
      </c>
      <c r="I26" s="87">
        <v>0</v>
      </c>
      <c r="J26" s="70">
        <v>0</v>
      </c>
      <c r="K26" s="86" t="s">
        <v>4</v>
      </c>
      <c r="L26" s="70">
        <v>0</v>
      </c>
      <c r="M26" s="87">
        <v>0</v>
      </c>
      <c r="N26" s="5" t="s">
        <v>4</v>
      </c>
      <c r="O26" s="87">
        <v>0</v>
      </c>
      <c r="P26" s="70">
        <v>0</v>
      </c>
      <c r="Q26" s="86" t="s">
        <v>4</v>
      </c>
      <c r="R26" s="70">
        <v>0</v>
      </c>
      <c r="S26" s="87">
        <v>0</v>
      </c>
      <c r="T26" s="70">
        <v>0</v>
      </c>
      <c r="U26" s="70">
        <v>0</v>
      </c>
      <c r="V26" s="70">
        <v>0</v>
      </c>
      <c r="W26" s="9" t="s">
        <v>1</v>
      </c>
      <c r="X26" s="9" t="s">
        <v>1</v>
      </c>
      <c r="Y26" s="9" t="s">
        <v>1</v>
      </c>
      <c r="Z26" s="10" t="s">
        <v>2</v>
      </c>
      <c r="AA26" s="10" t="s">
        <v>2</v>
      </c>
      <c r="AB26" s="70">
        <v>0</v>
      </c>
      <c r="AC26" s="87">
        <v>0</v>
      </c>
      <c r="AD26" s="5" t="s">
        <v>4</v>
      </c>
      <c r="AE26" s="87">
        <v>0</v>
      </c>
      <c r="AF26" s="5" t="s">
        <v>4</v>
      </c>
      <c r="AG26" s="87">
        <v>0</v>
      </c>
      <c r="AH26" s="70">
        <v>0</v>
      </c>
      <c r="AI26" s="86" t="s">
        <v>4</v>
      </c>
      <c r="AJ26" s="70">
        <v>0</v>
      </c>
      <c r="AK26" s="86" t="s">
        <v>4</v>
      </c>
      <c r="AL26" s="70">
        <v>0</v>
      </c>
      <c r="AM26" s="87">
        <v>0</v>
      </c>
      <c r="AN26" s="70">
        <v>0</v>
      </c>
      <c r="AO26" s="87">
        <v>0</v>
      </c>
      <c r="AP26" s="70">
        <v>0</v>
      </c>
      <c r="AQ26" s="70">
        <v>0</v>
      </c>
      <c r="AR26" s="9" t="s">
        <v>1</v>
      </c>
      <c r="AS26" s="9" t="s">
        <v>1</v>
      </c>
      <c r="AT26" s="9" t="s">
        <v>1</v>
      </c>
      <c r="AU26" s="10" t="s">
        <v>2</v>
      </c>
      <c r="AV26" s="10" t="s">
        <v>2</v>
      </c>
      <c r="AW26" s="10" t="s">
        <v>2</v>
      </c>
      <c r="AX26" s="10" t="s">
        <v>2</v>
      </c>
      <c r="AY26" s="10" t="s">
        <v>2</v>
      </c>
      <c r="AZ26" s="10" t="s">
        <v>2</v>
      </c>
      <c r="BA26" s="10" t="s">
        <v>2</v>
      </c>
      <c r="BB26" s="10" t="s">
        <v>2</v>
      </c>
      <c r="BC26" s="10" t="s">
        <v>2</v>
      </c>
      <c r="BD26" s="10" t="s">
        <v>2</v>
      </c>
      <c r="BE26" s="5">
        <f>COUNTIF(E26:BD26,"0")+COUNTIF(E26:BD26,"у")</f>
        <v>34</v>
      </c>
      <c r="BF26" s="5">
        <f t="shared" si="0"/>
        <v>0</v>
      </c>
      <c r="BG26" s="5">
        <f t="shared" si="1"/>
        <v>6</v>
      </c>
      <c r="BH26" s="5">
        <f t="shared" si="2"/>
        <v>0</v>
      </c>
      <c r="BI26" s="5">
        <f t="shared" si="3"/>
        <v>0</v>
      </c>
      <c r="BJ26" s="5">
        <f t="shared" si="4"/>
        <v>0</v>
      </c>
      <c r="BK26" s="5">
        <f t="shared" si="5"/>
        <v>12</v>
      </c>
      <c r="BL26" s="5">
        <f t="shared" si="6"/>
        <v>52</v>
      </c>
    </row>
    <row r="27" spans="1:64" ht="30" customHeight="1">
      <c r="A27" s="92"/>
      <c r="B27" s="92"/>
      <c r="C27" s="96">
        <v>5</v>
      </c>
      <c r="D27" s="7" t="s">
        <v>40</v>
      </c>
      <c r="E27" s="87">
        <v>0</v>
      </c>
      <c r="F27" s="70">
        <v>0</v>
      </c>
      <c r="G27" s="87">
        <v>0</v>
      </c>
      <c r="H27" s="5" t="s">
        <v>4</v>
      </c>
      <c r="I27" s="87">
        <v>0</v>
      </c>
      <c r="J27" s="70">
        <v>0</v>
      </c>
      <c r="K27" s="86" t="s">
        <v>4</v>
      </c>
      <c r="L27" s="70">
        <v>0</v>
      </c>
      <c r="M27" s="87">
        <v>0</v>
      </c>
      <c r="N27" s="5" t="s">
        <v>4</v>
      </c>
      <c r="O27" s="87">
        <v>0</v>
      </c>
      <c r="P27" s="70">
        <v>0</v>
      </c>
      <c r="Q27" s="86" t="s">
        <v>4</v>
      </c>
      <c r="R27" s="70">
        <v>0</v>
      </c>
      <c r="S27" s="87">
        <v>0</v>
      </c>
      <c r="T27" s="70">
        <v>0</v>
      </c>
      <c r="U27" s="70">
        <v>0</v>
      </c>
      <c r="V27" s="70">
        <v>0</v>
      </c>
      <c r="W27" s="9" t="s">
        <v>1</v>
      </c>
      <c r="X27" s="9" t="s">
        <v>1</v>
      </c>
      <c r="Y27" s="9" t="s">
        <v>1</v>
      </c>
      <c r="Z27" s="10" t="s">
        <v>2</v>
      </c>
      <c r="AA27" s="10" t="s">
        <v>2</v>
      </c>
      <c r="AB27" s="5" t="s">
        <v>4</v>
      </c>
      <c r="AC27" s="87">
        <v>0</v>
      </c>
      <c r="AD27" s="5" t="s">
        <v>4</v>
      </c>
      <c r="AE27" s="87">
        <v>0</v>
      </c>
      <c r="AF27" s="5" t="s">
        <v>4</v>
      </c>
      <c r="AG27" s="87">
        <v>0</v>
      </c>
      <c r="AH27" s="70">
        <v>0</v>
      </c>
      <c r="AI27" s="87">
        <v>0</v>
      </c>
      <c r="AJ27" s="70">
        <v>0</v>
      </c>
      <c r="AK27" s="87">
        <v>0</v>
      </c>
      <c r="AL27" s="9" t="s">
        <v>1</v>
      </c>
      <c r="AM27" s="9" t="s">
        <v>1</v>
      </c>
      <c r="AN27" s="9" t="s">
        <v>1</v>
      </c>
      <c r="AO27" s="11" t="s">
        <v>3</v>
      </c>
      <c r="AP27" s="11" t="s">
        <v>3</v>
      </c>
      <c r="AQ27" s="11" t="s">
        <v>3</v>
      </c>
      <c r="AR27" s="11" t="s">
        <v>3</v>
      </c>
      <c r="AS27" s="5" t="s">
        <v>0</v>
      </c>
      <c r="AT27" s="5" t="s">
        <v>0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>
        <f>COUNTIF(E27:BD27,"0")+COUNTIF(E27:BD27,"у")</f>
        <v>28</v>
      </c>
      <c r="BF27" s="5">
        <f t="shared" si="0"/>
        <v>0</v>
      </c>
      <c r="BG27" s="5">
        <f t="shared" si="1"/>
        <v>6</v>
      </c>
      <c r="BH27" s="5">
        <f t="shared" si="2"/>
        <v>4</v>
      </c>
      <c r="BI27" s="5">
        <f t="shared" si="3"/>
        <v>0</v>
      </c>
      <c r="BJ27" s="5">
        <f t="shared" si="4"/>
        <v>2</v>
      </c>
      <c r="BK27" s="5">
        <f t="shared" si="5"/>
        <v>2</v>
      </c>
      <c r="BL27" s="5">
        <f t="shared" si="6"/>
        <v>42</v>
      </c>
    </row>
    <row r="28" spans="1:64" ht="30" customHeight="1">
      <c r="A28" s="93"/>
      <c r="B28" s="93"/>
      <c r="C28" s="97"/>
      <c r="D28" s="7" t="s">
        <v>51</v>
      </c>
      <c r="E28" s="87">
        <v>0</v>
      </c>
      <c r="F28" s="70">
        <v>0</v>
      </c>
      <c r="G28" s="87">
        <v>0</v>
      </c>
      <c r="H28" s="5" t="s">
        <v>4</v>
      </c>
      <c r="I28" s="87">
        <v>0</v>
      </c>
      <c r="J28" s="70">
        <v>0</v>
      </c>
      <c r="K28" s="86" t="s">
        <v>4</v>
      </c>
      <c r="L28" s="70">
        <v>0</v>
      </c>
      <c r="M28" s="87">
        <v>0</v>
      </c>
      <c r="N28" s="5" t="s">
        <v>4</v>
      </c>
      <c r="O28" s="87">
        <v>0</v>
      </c>
      <c r="P28" s="70">
        <v>0</v>
      </c>
      <c r="Q28" s="86" t="s">
        <v>4</v>
      </c>
      <c r="R28" s="70">
        <v>0</v>
      </c>
      <c r="S28" s="87">
        <v>0</v>
      </c>
      <c r="T28" s="70">
        <v>0</v>
      </c>
      <c r="U28" s="70">
        <v>0</v>
      </c>
      <c r="V28" s="70">
        <v>0</v>
      </c>
      <c r="W28" s="9" t="s">
        <v>1</v>
      </c>
      <c r="X28" s="9" t="s">
        <v>1</v>
      </c>
      <c r="Y28" s="9" t="s">
        <v>1</v>
      </c>
      <c r="Z28" s="10" t="s">
        <v>2</v>
      </c>
      <c r="AA28" s="10" t="s">
        <v>2</v>
      </c>
      <c r="AB28" s="5" t="s">
        <v>4</v>
      </c>
      <c r="AC28" s="87">
        <v>0</v>
      </c>
      <c r="AD28" s="5" t="s">
        <v>4</v>
      </c>
      <c r="AE28" s="87">
        <v>0</v>
      </c>
      <c r="AF28" s="5" t="s">
        <v>4</v>
      </c>
      <c r="AG28" s="87">
        <v>0</v>
      </c>
      <c r="AH28" s="70">
        <v>0</v>
      </c>
      <c r="AI28" s="87">
        <v>0</v>
      </c>
      <c r="AJ28" s="70">
        <v>0</v>
      </c>
      <c r="AK28" s="87">
        <v>0</v>
      </c>
      <c r="AL28" s="9" t="s">
        <v>1</v>
      </c>
      <c r="AM28" s="9" t="s">
        <v>1</v>
      </c>
      <c r="AN28" s="11" t="s">
        <v>3</v>
      </c>
      <c r="AO28" s="11" t="s">
        <v>3</v>
      </c>
      <c r="AP28" s="68" t="s">
        <v>6</v>
      </c>
      <c r="AQ28" s="68" t="s">
        <v>6</v>
      </c>
      <c r="AR28" s="68" t="s">
        <v>6</v>
      </c>
      <c r="AS28" s="68" t="s">
        <v>6</v>
      </c>
      <c r="AT28" s="5" t="s">
        <v>0</v>
      </c>
      <c r="AU28" s="5" t="s">
        <v>0</v>
      </c>
      <c r="AV28" s="5"/>
      <c r="AW28" s="5"/>
      <c r="AX28" s="5"/>
      <c r="AY28" s="5"/>
      <c r="AZ28" s="5"/>
      <c r="BA28" s="5"/>
      <c r="BB28" s="5"/>
      <c r="BC28" s="5"/>
      <c r="BD28" s="5"/>
      <c r="BE28" s="5">
        <f>COUNTIF(E28:BD28,"0")+COUNTIF(E28:BD28,"у")</f>
        <v>28</v>
      </c>
      <c r="BF28" s="5">
        <f t="shared" si="0"/>
        <v>0</v>
      </c>
      <c r="BG28" s="5">
        <f t="shared" si="1"/>
        <v>5</v>
      </c>
      <c r="BH28" s="5">
        <f t="shared" si="2"/>
        <v>2</v>
      </c>
      <c r="BI28" s="5">
        <f t="shared" si="3"/>
        <v>4</v>
      </c>
      <c r="BJ28" s="5">
        <f t="shared" si="4"/>
        <v>2</v>
      </c>
      <c r="BK28" s="5">
        <f t="shared" si="5"/>
        <v>2</v>
      </c>
      <c r="BL28" s="5">
        <f t="shared" si="6"/>
        <v>43</v>
      </c>
    </row>
    <row r="29" spans="1:64" ht="30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57" ht="18.75">
      <c r="A30" s="26"/>
      <c r="B30" s="27"/>
      <c r="C30" s="28"/>
      <c r="D30" s="29" t="s">
        <v>179</v>
      </c>
      <c r="E30" s="11" t="s">
        <v>3</v>
      </c>
      <c r="F30" s="30" t="s">
        <v>180</v>
      </c>
      <c r="G30" s="113" t="s">
        <v>90</v>
      </c>
      <c r="H30" s="113"/>
      <c r="I30" s="113"/>
      <c r="J30" s="113"/>
      <c r="K30" s="113"/>
      <c r="L30" s="113"/>
      <c r="M30" s="113"/>
      <c r="N30" s="31"/>
      <c r="O30" s="10" t="s">
        <v>2</v>
      </c>
      <c r="P30" s="32" t="s">
        <v>180</v>
      </c>
      <c r="Q30" s="113" t="s">
        <v>82</v>
      </c>
      <c r="R30" s="113"/>
      <c r="S30" s="113"/>
      <c r="T30" s="113"/>
      <c r="U30" s="113"/>
      <c r="V30" s="113"/>
      <c r="W30" s="113"/>
      <c r="X30" s="27"/>
      <c r="Y30" s="27"/>
      <c r="Z30" s="68" t="s">
        <v>6</v>
      </c>
      <c r="AA30" s="30" t="s">
        <v>180</v>
      </c>
      <c r="AB30" s="31" t="s">
        <v>181</v>
      </c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27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27"/>
    </row>
    <row r="31" spans="1:66" ht="18.75">
      <c r="A31" s="26"/>
      <c r="B31" s="27"/>
      <c r="C31" s="34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27"/>
      <c r="BB31" s="27"/>
      <c r="BC31" s="27"/>
      <c r="BD31" s="27"/>
      <c r="BE31" s="27"/>
      <c r="BF31" s="27"/>
      <c r="BG31" s="27"/>
      <c r="BH31" s="27"/>
      <c r="BI31" s="36"/>
      <c r="BJ31" s="27"/>
      <c r="BK31" s="36"/>
      <c r="BL31" s="37"/>
      <c r="BM31" s="38"/>
      <c r="BN31" s="39"/>
    </row>
    <row r="32" spans="1:57" ht="20.25">
      <c r="A32" s="26"/>
      <c r="B32" s="27"/>
      <c r="C32" s="9" t="s">
        <v>1</v>
      </c>
      <c r="D32" s="40" t="s">
        <v>182</v>
      </c>
      <c r="E32" s="33" t="s">
        <v>4</v>
      </c>
      <c r="F32" s="30" t="s">
        <v>180</v>
      </c>
      <c r="G32" s="113" t="s">
        <v>111</v>
      </c>
      <c r="H32" s="113"/>
      <c r="I32" s="113"/>
      <c r="J32" s="113"/>
      <c r="K32" s="113"/>
      <c r="L32" s="113"/>
      <c r="M32" s="113"/>
      <c r="N32" s="41"/>
      <c r="O32" s="42" t="s">
        <v>0</v>
      </c>
      <c r="P32" s="32" t="s">
        <v>180</v>
      </c>
      <c r="Q32" s="113" t="s">
        <v>91</v>
      </c>
      <c r="R32" s="113"/>
      <c r="S32" s="113"/>
      <c r="T32" s="113"/>
      <c r="U32" s="113"/>
      <c r="V32" s="113"/>
      <c r="W32" s="113"/>
      <c r="X32" s="36"/>
      <c r="Y32" s="36"/>
      <c r="Z32" s="8" t="s">
        <v>5</v>
      </c>
      <c r="AA32" s="30" t="s">
        <v>180</v>
      </c>
      <c r="AB32" s="113" t="s">
        <v>117</v>
      </c>
      <c r="AC32" s="113"/>
      <c r="AD32" s="113"/>
      <c r="AE32" s="113"/>
      <c r="AF32" s="113"/>
      <c r="AG32" s="113"/>
      <c r="AH32" s="113"/>
      <c r="AI32" s="41"/>
      <c r="AJ32" s="41"/>
      <c r="AK32" s="41"/>
      <c r="AL32" s="41"/>
      <c r="AM32" s="41"/>
      <c r="AN32" s="41"/>
      <c r="AO32" s="41"/>
      <c r="AP32" s="41"/>
      <c r="AQ32" s="36"/>
      <c r="AR32" s="27"/>
      <c r="AS32" s="27"/>
      <c r="AT32" s="30"/>
      <c r="AU32" s="30"/>
      <c r="AV32" s="31"/>
      <c r="AW32" s="31"/>
      <c r="AX32" s="31"/>
      <c r="AY32" s="31"/>
      <c r="AZ32" s="41"/>
      <c r="BA32" s="31"/>
      <c r="BB32" s="41"/>
      <c r="BC32" s="43"/>
      <c r="BD32" s="44"/>
      <c r="BE32" s="39"/>
    </row>
    <row r="33" spans="1:66" ht="18.75">
      <c r="A33" s="26"/>
      <c r="B33" s="27"/>
      <c r="C33" s="45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  <c r="BM33" s="38"/>
      <c r="BN33" s="39"/>
    </row>
    <row r="34" spans="1:66" ht="18.75">
      <c r="A34" s="13"/>
      <c r="B34" s="36"/>
      <c r="C34" s="45"/>
      <c r="D34" s="46"/>
      <c r="E34" s="39"/>
      <c r="F34" s="39"/>
      <c r="G34" s="39"/>
      <c r="H34" s="39"/>
      <c r="I34" s="39"/>
      <c r="J34" s="39"/>
      <c r="K34" s="39"/>
      <c r="L34" s="47"/>
      <c r="M34" s="47"/>
      <c r="N34" s="47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13"/>
      <c r="BE34" s="13"/>
      <c r="BF34" s="13"/>
      <c r="BG34" s="13"/>
      <c r="BH34" s="13"/>
      <c r="BI34" s="13"/>
      <c r="BJ34" s="13"/>
      <c r="BK34" s="13"/>
      <c r="BL34" s="47"/>
      <c r="BM34" s="39"/>
      <c r="BN34" s="39"/>
    </row>
    <row r="35" spans="1:66" ht="18.75">
      <c r="A35" s="13"/>
      <c r="B35" s="36"/>
      <c r="C35" s="45"/>
      <c r="D35" s="46"/>
      <c r="E35" s="39"/>
      <c r="F35" s="39"/>
      <c r="G35" s="39"/>
      <c r="H35" s="39"/>
      <c r="I35" s="39"/>
      <c r="J35" s="39"/>
      <c r="K35" s="39"/>
      <c r="L35" s="47"/>
      <c r="M35" s="47"/>
      <c r="N35" s="47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13"/>
      <c r="BE35" s="13"/>
      <c r="BF35" s="13"/>
      <c r="BG35" s="13"/>
      <c r="BH35" s="13"/>
      <c r="BI35" s="13"/>
      <c r="BJ35" s="13"/>
      <c r="BK35" s="13"/>
      <c r="BL35" s="47"/>
      <c r="BM35" s="39"/>
      <c r="BN35" s="39"/>
    </row>
    <row r="36" spans="1:66" ht="18.75">
      <c r="A36" s="13"/>
      <c r="B36" s="36"/>
      <c r="C36" s="45"/>
      <c r="D36" s="48"/>
      <c r="E36" s="39"/>
      <c r="F36" s="39"/>
      <c r="G36" s="39"/>
      <c r="H36" s="39"/>
      <c r="I36" s="39"/>
      <c r="J36" s="39"/>
      <c r="K36" s="39"/>
      <c r="L36" s="47"/>
      <c r="M36" s="47"/>
      <c r="N36" s="47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13"/>
      <c r="BE36" s="13"/>
      <c r="BF36" s="13"/>
      <c r="BG36" s="13"/>
      <c r="BH36" s="13"/>
      <c r="BI36" s="13"/>
      <c r="BJ36" s="13"/>
      <c r="BK36" s="13"/>
      <c r="BL36" s="47"/>
      <c r="BM36" s="39"/>
      <c r="BN36" s="39"/>
    </row>
    <row r="37" spans="1:66" ht="18.75">
      <c r="A37" s="13"/>
      <c r="B37" s="36"/>
      <c r="C37" s="45"/>
      <c r="D37" s="48"/>
      <c r="E37" s="39"/>
      <c r="F37" s="39"/>
      <c r="G37" s="39"/>
      <c r="H37" s="39"/>
      <c r="I37" s="39"/>
      <c r="J37" s="39"/>
      <c r="K37" s="39"/>
      <c r="L37" s="47"/>
      <c r="M37" s="47"/>
      <c r="N37" s="47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13"/>
      <c r="BE37" s="13"/>
      <c r="BF37" s="13"/>
      <c r="BG37" s="13"/>
      <c r="BH37" s="13"/>
      <c r="BI37" s="13"/>
      <c r="BJ37" s="13"/>
      <c r="BK37" s="13"/>
      <c r="BL37" s="47"/>
      <c r="BM37" s="39"/>
      <c r="BN37" s="39"/>
    </row>
    <row r="38" spans="1:66" ht="20.25">
      <c r="A38" s="13"/>
      <c r="B38" s="36"/>
      <c r="C38" s="45"/>
      <c r="D38" s="48"/>
      <c r="E38" s="39"/>
      <c r="F38" s="39"/>
      <c r="G38" s="39"/>
      <c r="H38" s="39"/>
      <c r="I38" s="39"/>
      <c r="J38" s="39"/>
      <c r="K38" s="39"/>
      <c r="L38" s="47"/>
      <c r="M38" s="47"/>
      <c r="N38" s="47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</row>
    <row r="39" spans="1:66" ht="20.25">
      <c r="A39" s="13"/>
      <c r="B39" s="36"/>
      <c r="C39" s="45"/>
      <c r="D39" s="48"/>
      <c r="E39" s="39"/>
      <c r="F39" s="39"/>
      <c r="G39" s="39"/>
      <c r="H39" s="39"/>
      <c r="I39" s="39"/>
      <c r="J39" s="39"/>
      <c r="K39" s="39"/>
      <c r="L39" s="47"/>
      <c r="M39" s="47"/>
      <c r="N39" s="47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50"/>
      <c r="BG39" s="50"/>
      <c r="BH39" s="50"/>
      <c r="BI39" s="50"/>
      <c r="BJ39" s="50"/>
      <c r="BK39" s="50"/>
      <c r="BL39" s="51"/>
      <c r="BM39" s="52"/>
      <c r="BN39" s="39"/>
    </row>
    <row r="40" spans="1:66" ht="18">
      <c r="A40" s="47"/>
      <c r="B40" s="37"/>
      <c r="C40" s="53"/>
      <c r="D40" s="48"/>
      <c r="E40" s="39"/>
      <c r="F40" s="39"/>
      <c r="G40" s="39"/>
      <c r="H40" s="39"/>
      <c r="I40" s="39"/>
      <c r="J40" s="39"/>
      <c r="K40" s="39"/>
      <c r="L40" s="47"/>
      <c r="M40" s="47"/>
      <c r="N40" s="4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47"/>
      <c r="BE40" s="47"/>
      <c r="BF40" s="47"/>
      <c r="BG40" s="47"/>
      <c r="BH40" s="47"/>
      <c r="BI40" s="47"/>
      <c r="BJ40" s="47"/>
      <c r="BK40" s="47"/>
      <c r="BL40" s="47"/>
      <c r="BM40" s="39"/>
      <c r="BN40" s="39"/>
    </row>
    <row r="41" spans="1:66" ht="18">
      <c r="A41" s="47"/>
      <c r="B41" s="37"/>
      <c r="C41" s="53"/>
      <c r="D41" s="48"/>
      <c r="E41" s="39"/>
      <c r="F41" s="39"/>
      <c r="G41" s="39"/>
      <c r="H41" s="39"/>
      <c r="I41" s="39"/>
      <c r="J41" s="39"/>
      <c r="K41" s="39"/>
      <c r="L41" s="47"/>
      <c r="M41" s="47"/>
      <c r="N41" s="47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47"/>
      <c r="BE41" s="47"/>
      <c r="BF41" s="47"/>
      <c r="BG41" s="47"/>
      <c r="BH41" s="47"/>
      <c r="BI41" s="47"/>
      <c r="BJ41" s="47"/>
      <c r="BK41" s="47"/>
      <c r="BL41" s="47"/>
      <c r="BM41" s="39"/>
      <c r="BN41" s="39"/>
    </row>
    <row r="42" spans="1:66" ht="18">
      <c r="A42" s="47"/>
      <c r="B42" s="37"/>
      <c r="C42" s="53"/>
      <c r="D42" s="48"/>
      <c r="E42" s="39"/>
      <c r="F42" s="39"/>
      <c r="G42" s="39"/>
      <c r="H42" s="39"/>
      <c r="I42" s="39"/>
      <c r="J42" s="39"/>
      <c r="K42" s="39"/>
      <c r="L42" s="47"/>
      <c r="M42" s="47"/>
      <c r="N42" s="4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47"/>
      <c r="BE42" s="47"/>
      <c r="BF42" s="47"/>
      <c r="BG42" s="47"/>
      <c r="BH42" s="47"/>
      <c r="BI42" s="47"/>
      <c r="BJ42" s="47"/>
      <c r="BK42" s="47"/>
      <c r="BL42" s="47"/>
      <c r="BM42" s="39"/>
      <c r="BN42" s="39"/>
    </row>
    <row r="43" spans="1:66" ht="18">
      <c r="A43" s="47"/>
      <c r="B43" s="37"/>
      <c r="C43" s="53"/>
      <c r="D43" s="48"/>
      <c r="E43" s="39"/>
      <c r="F43" s="39"/>
      <c r="G43" s="39"/>
      <c r="H43" s="39"/>
      <c r="I43" s="39"/>
      <c r="J43" s="39"/>
      <c r="K43" s="39"/>
      <c r="L43" s="47"/>
      <c r="M43" s="47"/>
      <c r="N43" s="47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47"/>
      <c r="BE43" s="47"/>
      <c r="BF43" s="47"/>
      <c r="BG43" s="47"/>
      <c r="BH43" s="47"/>
      <c r="BI43" s="47"/>
      <c r="BJ43" s="47"/>
      <c r="BK43" s="47"/>
      <c r="BL43" s="47"/>
      <c r="BM43" s="39"/>
      <c r="BN43" s="39"/>
    </row>
    <row r="44" spans="1:66" ht="18">
      <c r="A44" s="47"/>
      <c r="B44" s="37"/>
      <c r="C44" s="53"/>
      <c r="D44" s="48"/>
      <c r="E44" s="39"/>
      <c r="F44" s="39"/>
      <c r="G44" s="39"/>
      <c r="H44" s="39"/>
      <c r="I44" s="39"/>
      <c r="J44" s="39"/>
      <c r="K44" s="39"/>
      <c r="L44" s="47"/>
      <c r="M44" s="47"/>
      <c r="N44" s="4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47"/>
      <c r="BE44" s="47"/>
      <c r="BF44" s="47"/>
      <c r="BG44" s="47"/>
      <c r="BH44" s="47"/>
      <c r="BI44" s="47"/>
      <c r="BJ44" s="47"/>
      <c r="BK44" s="47"/>
      <c r="BL44" s="47"/>
      <c r="BM44" s="39"/>
      <c r="BN44" s="39"/>
    </row>
    <row r="45" spans="1:66" ht="18">
      <c r="A45" s="47"/>
      <c r="B45" s="37"/>
      <c r="C45" s="53"/>
      <c r="D45" s="48"/>
      <c r="E45" s="39"/>
      <c r="F45" s="39"/>
      <c r="G45" s="39"/>
      <c r="H45" s="39"/>
      <c r="I45" s="39"/>
      <c r="J45" s="39"/>
      <c r="K45" s="39"/>
      <c r="L45" s="47"/>
      <c r="M45" s="47"/>
      <c r="N45" s="47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47"/>
      <c r="BE45" s="47"/>
      <c r="BF45" s="47"/>
      <c r="BG45" s="47"/>
      <c r="BH45" s="47"/>
      <c r="BI45" s="47"/>
      <c r="BJ45" s="47"/>
      <c r="BK45" s="47"/>
      <c r="BL45" s="47"/>
      <c r="BM45" s="39"/>
      <c r="BN45" s="39"/>
    </row>
    <row r="46" spans="1:66" ht="18">
      <c r="A46" s="39"/>
      <c r="B46" s="54"/>
      <c r="C46" s="55"/>
      <c r="D46" s="48"/>
      <c r="E46" s="39"/>
      <c r="F46" s="39"/>
      <c r="G46" s="39"/>
      <c r="H46" s="39"/>
      <c r="I46" s="39"/>
      <c r="J46" s="39"/>
      <c r="K46" s="39"/>
      <c r="L46" s="47"/>
      <c r="M46" s="47"/>
      <c r="N46" s="47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</row>
    <row r="47" spans="1:66" ht="18">
      <c r="A47" s="39"/>
      <c r="B47" s="54"/>
      <c r="C47" s="55"/>
      <c r="D47" s="48"/>
      <c r="E47" s="39"/>
      <c r="F47" s="39"/>
      <c r="G47" s="39"/>
      <c r="H47" s="39"/>
      <c r="I47" s="39"/>
      <c r="J47" s="39"/>
      <c r="K47" s="39"/>
      <c r="L47" s="47"/>
      <c r="M47" s="47"/>
      <c r="N47" s="47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</row>
    <row r="48" spans="1:66" ht="18">
      <c r="A48" s="39"/>
      <c r="B48" s="54"/>
      <c r="C48" s="55"/>
      <c r="D48" s="48"/>
      <c r="E48" s="39"/>
      <c r="F48" s="39"/>
      <c r="G48" s="39"/>
      <c r="H48" s="39"/>
      <c r="I48" s="39"/>
      <c r="J48" s="39"/>
      <c r="K48" s="39"/>
      <c r="L48" s="47"/>
      <c r="M48" s="47"/>
      <c r="N48" s="47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</row>
    <row r="49" spans="1:66" ht="18">
      <c r="A49" s="39"/>
      <c r="B49" s="54"/>
      <c r="C49" s="55"/>
      <c r="D49" s="48"/>
      <c r="E49" s="39"/>
      <c r="F49" s="39"/>
      <c r="G49" s="39"/>
      <c r="H49" s="39"/>
      <c r="I49" s="39"/>
      <c r="J49" s="39"/>
      <c r="K49" s="39"/>
      <c r="L49" s="47"/>
      <c r="M49" s="47"/>
      <c r="N49" s="47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</row>
    <row r="50" spans="1:66" ht="18">
      <c r="A50" s="39"/>
      <c r="B50" s="54"/>
      <c r="C50" s="55"/>
      <c r="D50" s="48"/>
      <c r="E50" s="39"/>
      <c r="F50" s="39"/>
      <c r="G50" s="39"/>
      <c r="H50" s="39"/>
      <c r="I50" s="39"/>
      <c r="J50" s="39"/>
      <c r="K50" s="39"/>
      <c r="L50" s="47"/>
      <c r="M50" s="47"/>
      <c r="N50" s="47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</row>
    <row r="51" spans="1:66" ht="18">
      <c r="A51" s="39"/>
      <c r="B51" s="54"/>
      <c r="C51" s="55"/>
      <c r="D51" s="56"/>
      <c r="E51" s="39"/>
      <c r="F51" s="39"/>
      <c r="G51" s="39"/>
      <c r="H51" s="39"/>
      <c r="I51" s="39"/>
      <c r="J51" s="39"/>
      <c r="K51" s="39"/>
      <c r="L51" s="47"/>
      <c r="M51" s="47"/>
      <c r="N51" s="47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</row>
    <row r="52" spans="1:66" ht="18.75">
      <c r="A52" s="39"/>
      <c r="B52" s="54"/>
      <c r="C52" s="55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</row>
    <row r="53" spans="1:66" ht="18.75">
      <c r="A53" s="39"/>
      <c r="B53" s="54"/>
      <c r="C53" s="55"/>
      <c r="D53" s="35"/>
      <c r="E53" s="58" t="s">
        <v>199</v>
      </c>
      <c r="F53" s="30"/>
      <c r="G53" s="30"/>
      <c r="H53" s="31"/>
      <c r="I53" s="31"/>
      <c r="J53" s="31"/>
      <c r="K53" s="31"/>
      <c r="L53" s="31"/>
      <c r="M53" s="31"/>
      <c r="N53" s="31"/>
      <c r="O53" s="36"/>
      <c r="P53" s="30"/>
      <c r="Q53" s="30"/>
      <c r="R53" s="31"/>
      <c r="S53" s="31"/>
      <c r="T53" s="31"/>
      <c r="U53" s="31"/>
      <c r="V53" s="31"/>
      <c r="W53" s="31"/>
      <c r="X53" s="31"/>
      <c r="Y53" s="30"/>
      <c r="Z53" s="30"/>
      <c r="AA53" s="31"/>
      <c r="AB53" s="31"/>
      <c r="AC53" s="31"/>
      <c r="AD53" s="31"/>
      <c r="AE53" s="31"/>
      <c r="AF53" s="31"/>
      <c r="AG53" s="31"/>
      <c r="AH53" s="36"/>
      <c r="AI53" s="27"/>
      <c r="AJ53" s="30"/>
      <c r="AK53" s="31"/>
      <c r="AL53" s="31"/>
      <c r="AM53" s="31"/>
      <c r="AN53" s="31"/>
      <c r="AO53" s="31"/>
      <c r="AP53" s="31"/>
      <c r="AQ53" s="31"/>
      <c r="AR53" s="31"/>
      <c r="AS53" s="31"/>
      <c r="AT53" s="13"/>
      <c r="AU53" s="13"/>
      <c r="AV53" s="13"/>
      <c r="AW53" s="13"/>
      <c r="AX53" s="13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</row>
    <row r="54" spans="1:66" ht="18.75">
      <c r="A54" s="39"/>
      <c r="B54" s="54"/>
      <c r="C54" s="55"/>
      <c r="D54" s="35"/>
      <c r="E54" s="59"/>
      <c r="F54" s="30"/>
      <c r="G54" s="30"/>
      <c r="H54" s="30"/>
      <c r="I54" s="31"/>
      <c r="J54" s="31"/>
      <c r="K54" s="31"/>
      <c r="L54" s="31"/>
      <c r="M54" s="31"/>
      <c r="N54" s="31"/>
      <c r="O54" s="31"/>
      <c r="P54" s="31"/>
      <c r="Q54" s="31"/>
      <c r="R54" s="4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0"/>
      <c r="AD54" s="30"/>
      <c r="AE54" s="31"/>
      <c r="AF54" s="31"/>
      <c r="AG54" s="31"/>
      <c r="AH54" s="31"/>
      <c r="AI54" s="31"/>
      <c r="AJ54" s="31"/>
      <c r="AK54" s="31"/>
      <c r="AL54" s="41"/>
      <c r="AM54" s="30"/>
      <c r="AN54" s="30"/>
      <c r="AO54" s="31"/>
      <c r="AP54" s="31"/>
      <c r="AQ54" s="31"/>
      <c r="AR54" s="31"/>
      <c r="AS54" s="31"/>
      <c r="AT54" s="13"/>
      <c r="AU54" s="13"/>
      <c r="AV54" s="13"/>
      <c r="AW54" s="13"/>
      <c r="AX54" s="13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</row>
    <row r="55" spans="1:66" ht="18">
      <c r="A55" s="39"/>
      <c r="B55" s="54"/>
      <c r="C55" s="55"/>
      <c r="D55" s="60"/>
      <c r="E55" s="116">
        <v>44118</v>
      </c>
      <c r="F55" s="116"/>
      <c r="G55" s="116"/>
      <c r="H55" s="116"/>
      <c r="I55" s="116"/>
      <c r="J55" s="114" t="s">
        <v>185</v>
      </c>
      <c r="K55" s="114"/>
      <c r="L55" s="114"/>
      <c r="M55" s="114"/>
      <c r="N55" s="114"/>
      <c r="O55" s="115" t="s">
        <v>184</v>
      </c>
      <c r="P55" s="115"/>
      <c r="Q55" s="115"/>
      <c r="R55" s="115"/>
      <c r="S55" s="115"/>
      <c r="T55" s="115"/>
      <c r="U55" s="11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 s="13"/>
      <c r="AU55" s="13"/>
      <c r="AV55" s="13"/>
      <c r="AW55" s="13"/>
      <c r="AX55" s="13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</row>
    <row r="56" spans="1:66" ht="20.25">
      <c r="A56" s="39"/>
      <c r="B56" s="54"/>
      <c r="C56" s="55"/>
      <c r="D56" s="61"/>
      <c r="E56" s="116">
        <v>44190</v>
      </c>
      <c r="F56" s="116"/>
      <c r="G56" s="116"/>
      <c r="H56" s="116"/>
      <c r="I56" s="116"/>
      <c r="J56" s="125" t="s">
        <v>200</v>
      </c>
      <c r="K56" s="125"/>
      <c r="L56" s="125"/>
      <c r="M56" s="125"/>
      <c r="N56" s="125"/>
      <c r="O56" s="115" t="s">
        <v>186</v>
      </c>
      <c r="P56" s="115"/>
      <c r="Q56" s="115"/>
      <c r="R56" s="115"/>
      <c r="S56" s="115"/>
      <c r="T56" s="115"/>
      <c r="U56" s="115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 s="62"/>
      <c r="AU56" s="62"/>
      <c r="AV56" s="62"/>
      <c r="AW56" s="26"/>
      <c r="AX56" s="26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</row>
    <row r="57" spans="1:66" ht="20.25">
      <c r="A57" s="39"/>
      <c r="B57" s="54"/>
      <c r="C57" s="55"/>
      <c r="D57" s="63"/>
      <c r="E57" s="116">
        <v>44197</v>
      </c>
      <c r="F57" s="116"/>
      <c r="G57" s="116"/>
      <c r="H57" s="116"/>
      <c r="I57" s="116"/>
      <c r="J57" s="125" t="s">
        <v>200</v>
      </c>
      <c r="K57" s="125"/>
      <c r="L57" s="125"/>
      <c r="M57" s="125"/>
      <c r="N57" s="125"/>
      <c r="O57" s="115" t="s">
        <v>187</v>
      </c>
      <c r="P57" s="115"/>
      <c r="Q57" s="115"/>
      <c r="R57" s="115"/>
      <c r="S57" s="115"/>
      <c r="T57" s="115"/>
      <c r="U57" s="11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 s="49"/>
      <c r="AU57" s="49"/>
      <c r="AV57" s="49"/>
      <c r="AW57" s="49"/>
      <c r="AX57" s="4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</row>
    <row r="58" spans="1:66" ht="18">
      <c r="A58" s="39"/>
      <c r="B58" s="54"/>
      <c r="C58" s="55"/>
      <c r="D58" s="64"/>
      <c r="E58" s="116">
        <v>44203</v>
      </c>
      <c r="F58" s="116"/>
      <c r="G58" s="116"/>
      <c r="H58" s="116"/>
      <c r="I58" s="116"/>
      <c r="J58" s="125" t="s">
        <v>201</v>
      </c>
      <c r="K58" s="125"/>
      <c r="L58" s="125"/>
      <c r="M58" s="125"/>
      <c r="N58" s="125"/>
      <c r="O58" s="115" t="s">
        <v>186</v>
      </c>
      <c r="P58" s="115"/>
      <c r="Q58" s="115"/>
      <c r="R58" s="115"/>
      <c r="S58" s="115"/>
      <c r="T58" s="115"/>
      <c r="U58" s="11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</row>
    <row r="59" spans="1:66" ht="18.75">
      <c r="A59" s="39"/>
      <c r="B59" s="54"/>
      <c r="C59" s="55"/>
      <c r="D59" s="64"/>
      <c r="E59" s="116">
        <v>44263</v>
      </c>
      <c r="F59" s="116"/>
      <c r="G59" s="116"/>
      <c r="H59" s="116"/>
      <c r="I59" s="116"/>
      <c r="J59" s="125" t="s">
        <v>183</v>
      </c>
      <c r="K59" s="125"/>
      <c r="L59" s="125"/>
      <c r="M59" s="125"/>
      <c r="N59" s="125"/>
      <c r="O59" s="138" t="s">
        <v>190</v>
      </c>
      <c r="P59" s="138"/>
      <c r="Q59" s="138"/>
      <c r="R59" s="138"/>
      <c r="S59" s="138"/>
      <c r="T59" s="138"/>
      <c r="U59" s="138"/>
      <c r="V59"/>
      <c r="W59"/>
      <c r="X59" s="36"/>
      <c r="Y59" s="36"/>
      <c r="Z59" s="13"/>
      <c r="AA59" s="13"/>
      <c r="AB59" s="13"/>
      <c r="AC59" s="13"/>
      <c r="AD59" s="65"/>
      <c r="AE59" s="65"/>
      <c r="AF59" s="65"/>
      <c r="AG59" s="65"/>
      <c r="AH59" s="65"/>
      <c r="AI59" s="65"/>
      <c r="AJ59" s="65"/>
      <c r="AK59" s="65"/>
      <c r="AL59" s="65"/>
      <c r="AM59"/>
      <c r="AN59"/>
      <c r="AO59"/>
      <c r="AP59"/>
      <c r="AQ59"/>
      <c r="AR59"/>
      <c r="AS59"/>
      <c r="AT59" s="47"/>
      <c r="AU59" s="47"/>
      <c r="AV59" s="47"/>
      <c r="AW59" s="47"/>
      <c r="AX59" s="47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</row>
    <row r="60" spans="1:66" ht="18">
      <c r="A60" s="39"/>
      <c r="B60" s="54"/>
      <c r="C60" s="55"/>
      <c r="D60" s="64"/>
      <c r="E60" s="116">
        <v>44317</v>
      </c>
      <c r="F60" s="116"/>
      <c r="G60" s="116"/>
      <c r="H60" s="116"/>
      <c r="I60" s="116"/>
      <c r="J60" s="125" t="s">
        <v>192</v>
      </c>
      <c r="K60" s="125"/>
      <c r="L60" s="125"/>
      <c r="M60" s="125"/>
      <c r="N60" s="125"/>
      <c r="O60" s="115" t="s">
        <v>191</v>
      </c>
      <c r="P60" s="115"/>
      <c r="Q60" s="115"/>
      <c r="R60" s="115"/>
      <c r="S60" s="115"/>
      <c r="T60" s="115"/>
      <c r="U60" s="115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 s="47"/>
      <c r="AU60" s="47"/>
      <c r="AV60" s="47"/>
      <c r="AW60" s="47"/>
      <c r="AX60" s="47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</row>
    <row r="61" spans="1:66" ht="18">
      <c r="A61" s="39"/>
      <c r="B61" s="54"/>
      <c r="C61" s="55"/>
      <c r="D61" s="64"/>
      <c r="E61" s="135" t="s">
        <v>204</v>
      </c>
      <c r="F61" s="136"/>
      <c r="G61" s="136"/>
      <c r="H61" s="136"/>
      <c r="I61" s="137"/>
      <c r="J61" s="135" t="s">
        <v>205</v>
      </c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7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 s="47"/>
      <c r="AU61" s="47"/>
      <c r="AV61" s="47"/>
      <c r="AW61" s="47"/>
      <c r="AX61" s="47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</row>
    <row r="62" spans="1:66" ht="18">
      <c r="A62" s="39"/>
      <c r="B62" s="54"/>
      <c r="C62" s="55"/>
      <c r="D62" s="64"/>
      <c r="E62" s="122">
        <v>44318</v>
      </c>
      <c r="F62" s="123"/>
      <c r="G62" s="123"/>
      <c r="H62" s="123"/>
      <c r="I62" s="124"/>
      <c r="J62" s="126" t="s">
        <v>189</v>
      </c>
      <c r="K62" s="127"/>
      <c r="L62" s="127"/>
      <c r="M62" s="127"/>
      <c r="N62" s="128"/>
      <c r="O62" s="129" t="s">
        <v>202</v>
      </c>
      <c r="P62" s="130"/>
      <c r="Q62" s="130"/>
      <c r="R62" s="130"/>
      <c r="S62" s="130"/>
      <c r="T62" s="130"/>
      <c r="U62" s="131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 s="47"/>
      <c r="AU62" s="47"/>
      <c r="AV62" s="47"/>
      <c r="AW62" s="47"/>
      <c r="AX62" s="47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</row>
    <row r="63" spans="1:66" ht="18">
      <c r="A63" s="39"/>
      <c r="B63" s="54"/>
      <c r="C63" s="55"/>
      <c r="D63" s="66"/>
      <c r="E63" s="135" t="s">
        <v>203</v>
      </c>
      <c r="F63" s="136"/>
      <c r="G63" s="136"/>
      <c r="H63" s="136"/>
      <c r="I63" s="137"/>
      <c r="J63" s="135" t="s">
        <v>206</v>
      </c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7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 s="47"/>
      <c r="AU63" s="47"/>
      <c r="AV63" s="47"/>
      <c r="AW63" s="47"/>
      <c r="AX63" s="47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</row>
    <row r="64" spans="1:66" ht="18">
      <c r="A64" s="39"/>
      <c r="B64" s="54"/>
      <c r="C64" s="55"/>
      <c r="D64" s="66"/>
      <c r="E64" s="116">
        <v>44325</v>
      </c>
      <c r="F64" s="116"/>
      <c r="G64" s="116"/>
      <c r="H64" s="116"/>
      <c r="I64" s="116"/>
      <c r="J64" s="125" t="s">
        <v>189</v>
      </c>
      <c r="K64" s="134"/>
      <c r="L64" s="134"/>
      <c r="M64" s="134"/>
      <c r="N64" s="134"/>
      <c r="O64" s="115" t="s">
        <v>193</v>
      </c>
      <c r="P64" s="115"/>
      <c r="Q64" s="115"/>
      <c r="R64" s="115"/>
      <c r="S64" s="115"/>
      <c r="T64" s="115"/>
      <c r="U64" s="115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 s="47"/>
      <c r="AU64" s="47"/>
      <c r="AV64" s="47"/>
      <c r="AW64" s="47"/>
      <c r="AX64" s="47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</row>
    <row r="65" spans="1:66" ht="18">
      <c r="A65" s="39"/>
      <c r="B65" s="54"/>
      <c r="C65" s="55"/>
      <c r="D65" s="66"/>
      <c r="E65" s="135" t="s">
        <v>207</v>
      </c>
      <c r="F65" s="136"/>
      <c r="G65" s="136"/>
      <c r="H65" s="136"/>
      <c r="I65" s="137"/>
      <c r="J65" s="135" t="s">
        <v>208</v>
      </c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7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</row>
    <row r="66" spans="1:66" ht="18">
      <c r="A66" s="39"/>
      <c r="B66" s="54"/>
      <c r="C66" s="55"/>
      <c r="D66" s="66"/>
      <c r="E66" s="116">
        <v>44367</v>
      </c>
      <c r="F66" s="116"/>
      <c r="G66" s="116"/>
      <c r="H66" s="116"/>
      <c r="I66" s="116"/>
      <c r="J66" s="125" t="s">
        <v>189</v>
      </c>
      <c r="K66" s="134"/>
      <c r="L66" s="134"/>
      <c r="M66" s="134"/>
      <c r="N66" s="134"/>
      <c r="O66" s="115" t="s">
        <v>194</v>
      </c>
      <c r="P66" s="115"/>
      <c r="Q66" s="115"/>
      <c r="R66" s="115"/>
      <c r="S66" s="115"/>
      <c r="T66" s="115"/>
      <c r="U66" s="115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</row>
    <row r="67" spans="1:66" ht="18">
      <c r="A67" s="39"/>
      <c r="B67" s="54"/>
      <c r="C67" s="55"/>
      <c r="D67" s="66"/>
      <c r="E67" s="135" t="s">
        <v>209</v>
      </c>
      <c r="F67" s="136"/>
      <c r="G67" s="136"/>
      <c r="H67" s="136"/>
      <c r="I67" s="137"/>
      <c r="J67" s="135" t="s">
        <v>210</v>
      </c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</row>
    <row r="68" spans="1:66" ht="18">
      <c r="A68" s="39"/>
      <c r="B68" s="54"/>
      <c r="C68" s="55"/>
      <c r="D68" s="66"/>
      <c r="E68" s="116">
        <v>44375</v>
      </c>
      <c r="F68" s="116"/>
      <c r="G68" s="116"/>
      <c r="H68" s="116"/>
      <c r="I68" s="116"/>
      <c r="J68" s="125" t="s">
        <v>183</v>
      </c>
      <c r="K68" s="134"/>
      <c r="L68" s="134"/>
      <c r="M68" s="134"/>
      <c r="N68" s="134"/>
      <c r="O68" s="115" t="s">
        <v>195</v>
      </c>
      <c r="P68" s="115"/>
      <c r="Q68" s="115"/>
      <c r="R68" s="115"/>
      <c r="S68" s="115"/>
      <c r="T68" s="115"/>
      <c r="U68" s="115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</row>
    <row r="69" spans="1:66" ht="18">
      <c r="A69" s="39"/>
      <c r="B69" s="54"/>
      <c r="C69" s="55"/>
      <c r="D69" s="66"/>
      <c r="E69" s="116">
        <v>44432</v>
      </c>
      <c r="F69" s="116"/>
      <c r="G69" s="116"/>
      <c r="H69" s="116"/>
      <c r="I69" s="116"/>
      <c r="J69" s="125" t="s">
        <v>188</v>
      </c>
      <c r="K69" s="134"/>
      <c r="L69" s="134"/>
      <c r="M69" s="134"/>
      <c r="N69" s="134"/>
      <c r="O69" s="138" t="s">
        <v>196</v>
      </c>
      <c r="P69" s="138"/>
      <c r="Q69" s="138"/>
      <c r="R69" s="138"/>
      <c r="S69" s="138"/>
      <c r="T69" s="138"/>
      <c r="U69" s="138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</row>
    <row r="70" spans="1:66" ht="18">
      <c r="A70" s="39"/>
      <c r="B70" s="54"/>
      <c r="C70" s="55"/>
      <c r="D70" s="66"/>
      <c r="E70" s="39"/>
      <c r="F70" s="39"/>
      <c r="G70" s="47"/>
      <c r="H70" s="47"/>
      <c r="I70" s="47"/>
      <c r="J70" s="47"/>
      <c r="K70" s="47"/>
      <c r="L70" s="47"/>
      <c r="M70" s="47"/>
      <c r="N70" s="47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13"/>
      <c r="AZ70" s="13"/>
      <c r="BA70" s="13"/>
      <c r="BB70" s="13"/>
      <c r="BC70" s="13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</row>
    <row r="71" spans="1:66" ht="18">
      <c r="A71" s="39"/>
      <c r="B71" s="54"/>
      <c r="C71" s="55"/>
      <c r="D71" s="66"/>
      <c r="E71" s="39"/>
      <c r="F71" s="39"/>
      <c r="G71" s="39"/>
      <c r="H71" s="39"/>
      <c r="I71" s="39"/>
      <c r="J71" s="39"/>
      <c r="K71" s="39"/>
      <c r="L71" s="47"/>
      <c r="M71" s="47"/>
      <c r="N71" s="47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13"/>
      <c r="AZ71" s="13"/>
      <c r="BA71" s="13"/>
      <c r="BB71" s="13"/>
      <c r="BC71" s="13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</row>
    <row r="72" spans="1:66" ht="18">
      <c r="A72" s="39"/>
      <c r="B72" s="54"/>
      <c r="C72" s="55"/>
      <c r="D72" s="66"/>
      <c r="E72" s="39"/>
      <c r="F72" s="39"/>
      <c r="G72" s="39"/>
      <c r="H72" s="39"/>
      <c r="I72" s="39"/>
      <c r="J72" s="39"/>
      <c r="K72" s="39"/>
      <c r="L72" s="47"/>
      <c r="M72" s="47"/>
      <c r="N72" s="47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13"/>
      <c r="AZ72" s="13"/>
      <c r="BA72" s="13"/>
      <c r="BB72" s="13"/>
      <c r="BC72" s="13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</row>
    <row r="73" spans="5:21" ht="15.75">
      <c r="E73" s="39"/>
      <c r="F73" s="39"/>
      <c r="G73" s="39"/>
      <c r="H73" s="39"/>
      <c r="I73" s="39"/>
      <c r="J73" s="39"/>
      <c r="K73" s="39"/>
      <c r="L73" s="47"/>
      <c r="M73" s="47"/>
      <c r="N73" s="47"/>
      <c r="O73" s="39"/>
      <c r="P73" s="39"/>
      <c r="Q73" s="39"/>
      <c r="R73" s="39"/>
      <c r="S73" s="39"/>
      <c r="T73" s="39"/>
      <c r="U73" s="39"/>
    </row>
  </sheetData>
  <sheetProtection/>
  <mergeCells count="89">
    <mergeCell ref="C18:C20"/>
    <mergeCell ref="B21:B24"/>
    <mergeCell ref="C22:C24"/>
    <mergeCell ref="A25:A28"/>
    <mergeCell ref="B25:B28"/>
    <mergeCell ref="C27:C28"/>
    <mergeCell ref="E67:I67"/>
    <mergeCell ref="J67:U67"/>
    <mergeCell ref="E68:I68"/>
    <mergeCell ref="J68:N68"/>
    <mergeCell ref="O68:U68"/>
    <mergeCell ref="E69:I69"/>
    <mergeCell ref="J69:N69"/>
    <mergeCell ref="O69:U69"/>
    <mergeCell ref="E64:I64"/>
    <mergeCell ref="J64:N64"/>
    <mergeCell ref="O64:U64"/>
    <mergeCell ref="E65:I65"/>
    <mergeCell ref="J65:U65"/>
    <mergeCell ref="E66:I66"/>
    <mergeCell ref="J66:N66"/>
    <mergeCell ref="O66:U66"/>
    <mergeCell ref="E61:I61"/>
    <mergeCell ref="J61:U61"/>
    <mergeCell ref="E62:I62"/>
    <mergeCell ref="J62:N62"/>
    <mergeCell ref="O62:U62"/>
    <mergeCell ref="E63:I63"/>
    <mergeCell ref="J63:U63"/>
    <mergeCell ref="E59:I59"/>
    <mergeCell ref="J59:N59"/>
    <mergeCell ref="O59:U59"/>
    <mergeCell ref="E60:I60"/>
    <mergeCell ref="J60:N60"/>
    <mergeCell ref="O60:U60"/>
    <mergeCell ref="E57:I57"/>
    <mergeCell ref="J57:N57"/>
    <mergeCell ref="O57:U57"/>
    <mergeCell ref="E58:I58"/>
    <mergeCell ref="J58:N58"/>
    <mergeCell ref="O58:U58"/>
    <mergeCell ref="E55:I55"/>
    <mergeCell ref="J55:N55"/>
    <mergeCell ref="O55:U55"/>
    <mergeCell ref="E56:I56"/>
    <mergeCell ref="J56:N56"/>
    <mergeCell ref="O56:U56"/>
    <mergeCell ref="G30:M30"/>
    <mergeCell ref="Q30:W30"/>
    <mergeCell ref="G32:M32"/>
    <mergeCell ref="Q32:W32"/>
    <mergeCell ref="AB32:AH32"/>
    <mergeCell ref="A12:BL12"/>
    <mergeCell ref="A13:BL13"/>
    <mergeCell ref="C15:C16"/>
    <mergeCell ref="A14:A24"/>
    <mergeCell ref="B14:B20"/>
    <mergeCell ref="BJ8:BJ11"/>
    <mergeCell ref="BK8:BK11"/>
    <mergeCell ref="BL8:BL11"/>
    <mergeCell ref="AN7:AR8"/>
    <mergeCell ref="AS7:AV8"/>
    <mergeCell ref="AW7:AZ8"/>
    <mergeCell ref="BA7:BD8"/>
    <mergeCell ref="BE7:BL7"/>
    <mergeCell ref="BE8:BE11"/>
    <mergeCell ref="BF8:BF11"/>
    <mergeCell ref="BG8:BG11"/>
    <mergeCell ref="BH8:BH11"/>
    <mergeCell ref="BI8:BI11"/>
    <mergeCell ref="N7:R8"/>
    <mergeCell ref="S7:V8"/>
    <mergeCell ref="W7:Z8"/>
    <mergeCell ref="AA7:AD8"/>
    <mergeCell ref="AE7:AI8"/>
    <mergeCell ref="AJ7:AM8"/>
    <mergeCell ref="A7:A11"/>
    <mergeCell ref="B7:B11"/>
    <mergeCell ref="C7:C11"/>
    <mergeCell ref="D7:D11"/>
    <mergeCell ref="E7:I8"/>
    <mergeCell ref="J7:M8"/>
    <mergeCell ref="A1:D2"/>
    <mergeCell ref="G1:BD1"/>
    <mergeCell ref="BE1:BL2"/>
    <mergeCell ref="G2:BD2"/>
    <mergeCell ref="A3:D3"/>
    <mergeCell ref="G3:BD3"/>
    <mergeCell ref="BE3:BL5"/>
  </mergeCells>
  <conditionalFormatting sqref="C32">
    <cfRule type="cellIs" priority="40" dxfId="0" operator="equal" stopIfTrue="1">
      <formula>"А"</formula>
    </cfRule>
    <cfRule type="cellIs" priority="41" dxfId="0" operator="equal" stopIfTrue="1">
      <formula>"А"</formula>
    </cfRule>
    <cfRule type="cellIs" priority="42" dxfId="0" operator="equal" stopIfTrue="1">
      <formula>"А"</formula>
    </cfRule>
  </conditionalFormatting>
  <conditionalFormatting sqref="E30">
    <cfRule type="cellIs" priority="37" dxfId="0" operator="equal" stopIfTrue="1">
      <formula>"А"</formula>
    </cfRule>
    <cfRule type="cellIs" priority="38" dxfId="0" operator="equal" stopIfTrue="1">
      <formula>"А"</formula>
    </cfRule>
    <cfRule type="cellIs" priority="39" dxfId="0" operator="equal" stopIfTrue="1">
      <formula>"А"</formula>
    </cfRule>
  </conditionalFormatting>
  <conditionalFormatting sqref="Z30">
    <cfRule type="cellIs" priority="34" dxfId="0" operator="equal" stopIfTrue="1">
      <formula>"А"</formula>
    </cfRule>
    <cfRule type="cellIs" priority="35" dxfId="0" operator="equal" stopIfTrue="1">
      <formula>"А"</formula>
    </cfRule>
    <cfRule type="cellIs" priority="36" dxfId="0" operator="equal" stopIfTrue="1">
      <formula>"А"</formula>
    </cfRule>
  </conditionalFormatting>
  <conditionalFormatting sqref="Z32">
    <cfRule type="cellIs" priority="31" dxfId="0" operator="equal" stopIfTrue="1">
      <formula>"А"</formula>
    </cfRule>
    <cfRule type="cellIs" priority="32" dxfId="0" operator="equal" stopIfTrue="1">
      <formula>"А"</formula>
    </cfRule>
    <cfRule type="cellIs" priority="33" dxfId="0" operator="equal" stopIfTrue="1">
      <formula>"А"</formula>
    </cfRule>
  </conditionalFormatting>
  <conditionalFormatting sqref="O30">
    <cfRule type="cellIs" priority="28" dxfId="0" operator="equal" stopIfTrue="1">
      <formula>"А"</formula>
    </cfRule>
    <cfRule type="cellIs" priority="29" dxfId="0" operator="equal" stopIfTrue="1">
      <formula>"А"</formula>
    </cfRule>
    <cfRule type="cellIs" priority="30" dxfId="0" operator="equal" stopIfTrue="1">
      <formula>"А"</formula>
    </cfRule>
  </conditionalFormatting>
  <conditionalFormatting sqref="E14:BD18 E20:BD28">
    <cfRule type="cellIs" priority="4" dxfId="0" operator="equal" stopIfTrue="1">
      <formula>"А"</formula>
    </cfRule>
    <cfRule type="cellIs" priority="5" dxfId="0" operator="equal" stopIfTrue="1">
      <formula>"А"</formula>
    </cfRule>
    <cfRule type="cellIs" priority="6" dxfId="0" operator="equal" stopIfTrue="1">
      <formula>"А"</formula>
    </cfRule>
  </conditionalFormatting>
  <conditionalFormatting sqref="E19:BD19">
    <cfRule type="cellIs" priority="1" dxfId="0" operator="equal" stopIfTrue="1">
      <formula>"А"</formula>
    </cfRule>
    <cfRule type="cellIs" priority="2" dxfId="0" operator="equal" stopIfTrue="1">
      <formula>"А"</formula>
    </cfRule>
    <cfRule type="cellIs" priority="3" dxfId="0" operator="equal" stopIfTrue="1">
      <formula>"А"</formula>
    </cfRule>
  </conditionalFormatting>
  <printOptions/>
  <pageMargins left="0.75" right="0.75" top="1" bottom="1" header="0.5" footer="0.5"/>
  <pageSetup fitToHeight="0" fitToWidth="1" orientation="landscape" paperSize="9" scale="40" r:id="rId2"/>
  <rowBreaks count="1" manualBreakCount="1">
    <brk id="33" max="64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Аркуш2">
    <pageSetUpPr fitToPage="1"/>
  </sheetPr>
  <dimension ref="A1:BN75"/>
  <sheetViews>
    <sheetView view="pageBreakPreview" zoomScaleNormal="85" zoomScaleSheetLayoutView="100" zoomScalePageLayoutView="0" workbookViewId="0" topLeftCell="A7">
      <pane xSplit="4" ySplit="7" topLeftCell="E28" activePane="bottomRight" state="frozen"/>
      <selection pane="topLeft" activeCell="A7" sqref="A7"/>
      <selection pane="topRight" activeCell="E7" sqref="E7"/>
      <selection pane="bottomLeft" activeCell="A14" sqref="A14"/>
      <selection pane="bottomRight" activeCell="A13" sqref="A13:IV30"/>
    </sheetView>
  </sheetViews>
  <sheetFormatPr defaultColWidth="8.8515625" defaultRowHeight="12.75"/>
  <cols>
    <col min="1" max="1" width="5.421875" style="1" customWidth="1"/>
    <col min="2" max="2" width="5.8515625" style="1" customWidth="1"/>
    <col min="3" max="3" width="5.421875" style="1" customWidth="1"/>
    <col min="4" max="4" width="48.8515625" style="1" customWidth="1"/>
    <col min="5" max="25" width="3.8515625" style="1" customWidth="1"/>
    <col min="26" max="26" width="4.421875" style="1" customWidth="1"/>
    <col min="27" max="56" width="3.8515625" style="1" customWidth="1"/>
    <col min="57" max="57" width="5.8515625" style="1" customWidth="1"/>
    <col min="58" max="58" width="6.421875" style="1" customWidth="1"/>
    <col min="59" max="59" width="7.140625" style="1" customWidth="1"/>
    <col min="60" max="64" width="5.8515625" style="1" customWidth="1"/>
    <col min="65" max="16384" width="8.8515625" style="1" customWidth="1"/>
  </cols>
  <sheetData>
    <row r="1" spans="1:64" ht="39.75" customHeight="1">
      <c r="A1" s="119" t="s">
        <v>98</v>
      </c>
      <c r="B1" s="119"/>
      <c r="C1" s="119"/>
      <c r="D1" s="119"/>
      <c r="G1" s="121" t="s">
        <v>219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03" t="s">
        <v>239</v>
      </c>
      <c r="BF1" s="103"/>
      <c r="BG1" s="103"/>
      <c r="BH1" s="103"/>
      <c r="BI1" s="103"/>
      <c r="BJ1" s="103"/>
      <c r="BK1" s="103"/>
      <c r="BL1" s="103"/>
    </row>
    <row r="2" spans="1:64" ht="34.5">
      <c r="A2" s="119"/>
      <c r="B2" s="119"/>
      <c r="C2" s="119"/>
      <c r="D2" s="119"/>
      <c r="G2" s="120" t="s">
        <v>241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03"/>
      <c r="BF2" s="103"/>
      <c r="BG2" s="103"/>
      <c r="BH2" s="103"/>
      <c r="BI2" s="103"/>
      <c r="BJ2" s="103"/>
      <c r="BK2" s="103"/>
      <c r="BL2" s="103"/>
    </row>
    <row r="3" spans="1:64" ht="44.25" customHeight="1">
      <c r="A3" s="132" t="s">
        <v>238</v>
      </c>
      <c r="B3" s="132"/>
      <c r="C3" s="132"/>
      <c r="D3" s="132"/>
      <c r="G3" s="120" t="s">
        <v>220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04" t="s">
        <v>240</v>
      </c>
      <c r="BF3" s="104"/>
      <c r="BG3" s="104"/>
      <c r="BH3" s="104"/>
      <c r="BI3" s="104"/>
      <c r="BJ3" s="104"/>
      <c r="BK3" s="104"/>
      <c r="BL3" s="104"/>
    </row>
    <row r="4" spans="57:64" ht="15.75">
      <c r="BE4" s="104"/>
      <c r="BF4" s="104"/>
      <c r="BG4" s="104"/>
      <c r="BH4" s="104"/>
      <c r="BI4" s="104"/>
      <c r="BJ4" s="104"/>
      <c r="BK4" s="104"/>
      <c r="BL4" s="104"/>
    </row>
    <row r="5" spans="57:64" ht="15.75">
      <c r="BE5" s="104"/>
      <c r="BF5" s="104"/>
      <c r="BG5" s="104"/>
      <c r="BH5" s="104"/>
      <c r="BI5" s="104"/>
      <c r="BJ5" s="104"/>
      <c r="BK5" s="104"/>
      <c r="BL5" s="104"/>
    </row>
    <row r="6" ht="15.75">
      <c r="BL6" s="2"/>
    </row>
    <row r="7" spans="1:64" ht="15" customHeight="1">
      <c r="A7" s="100" t="s">
        <v>108</v>
      </c>
      <c r="B7" s="100" t="s">
        <v>129</v>
      </c>
      <c r="C7" s="100" t="s">
        <v>102</v>
      </c>
      <c r="D7" s="102" t="s">
        <v>101</v>
      </c>
      <c r="E7" s="102" t="s">
        <v>64</v>
      </c>
      <c r="F7" s="102"/>
      <c r="G7" s="102"/>
      <c r="H7" s="102"/>
      <c r="I7" s="102"/>
      <c r="J7" s="102" t="s">
        <v>38</v>
      </c>
      <c r="K7" s="102"/>
      <c r="L7" s="102"/>
      <c r="M7" s="102"/>
      <c r="N7" s="102" t="s">
        <v>83</v>
      </c>
      <c r="O7" s="102"/>
      <c r="P7" s="102"/>
      <c r="Q7" s="102"/>
      <c r="R7" s="102"/>
      <c r="S7" s="102" t="s">
        <v>37</v>
      </c>
      <c r="T7" s="102"/>
      <c r="U7" s="102"/>
      <c r="V7" s="102"/>
      <c r="W7" s="102" t="s">
        <v>28</v>
      </c>
      <c r="X7" s="102"/>
      <c r="Y7" s="102"/>
      <c r="Z7" s="102"/>
      <c r="AA7" s="102" t="s">
        <v>9</v>
      </c>
      <c r="AB7" s="102"/>
      <c r="AC7" s="102"/>
      <c r="AD7" s="102"/>
      <c r="AE7" s="102" t="s">
        <v>63</v>
      </c>
      <c r="AF7" s="102"/>
      <c r="AG7" s="102"/>
      <c r="AH7" s="102"/>
      <c r="AI7" s="102"/>
      <c r="AJ7" s="102" t="s">
        <v>53</v>
      </c>
      <c r="AK7" s="102"/>
      <c r="AL7" s="102"/>
      <c r="AM7" s="102"/>
      <c r="AN7" s="102" t="s">
        <v>58</v>
      </c>
      <c r="AO7" s="102"/>
      <c r="AP7" s="102"/>
      <c r="AQ7" s="102"/>
      <c r="AR7" s="102"/>
      <c r="AS7" s="102" t="s">
        <v>61</v>
      </c>
      <c r="AT7" s="102"/>
      <c r="AU7" s="102"/>
      <c r="AV7" s="102"/>
      <c r="AW7" s="102" t="s">
        <v>23</v>
      </c>
      <c r="AX7" s="102"/>
      <c r="AY7" s="102"/>
      <c r="AZ7" s="102"/>
      <c r="BA7" s="102" t="s">
        <v>57</v>
      </c>
      <c r="BB7" s="102"/>
      <c r="BC7" s="102"/>
      <c r="BD7" s="102"/>
      <c r="BE7" s="95" t="s">
        <v>115</v>
      </c>
      <c r="BF7" s="95"/>
      <c r="BG7" s="95"/>
      <c r="BH7" s="95"/>
      <c r="BI7" s="95"/>
      <c r="BJ7" s="95"/>
      <c r="BK7" s="95"/>
      <c r="BL7" s="95"/>
    </row>
    <row r="8" spans="1:64" ht="19.5" customHeight="1">
      <c r="A8" s="100"/>
      <c r="B8" s="100"/>
      <c r="C8" s="10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5" t="s">
        <v>100</v>
      </c>
      <c r="BF8" s="105" t="s">
        <v>117</v>
      </c>
      <c r="BG8" s="105" t="s">
        <v>123</v>
      </c>
      <c r="BH8" s="105" t="s">
        <v>90</v>
      </c>
      <c r="BI8" s="105" t="s">
        <v>133</v>
      </c>
      <c r="BJ8" s="105" t="s">
        <v>91</v>
      </c>
      <c r="BK8" s="105" t="s">
        <v>82</v>
      </c>
      <c r="BL8" s="105" t="s">
        <v>13</v>
      </c>
    </row>
    <row r="9" spans="1:64" ht="28.5" customHeight="1">
      <c r="A9" s="100"/>
      <c r="B9" s="100"/>
      <c r="C9" s="100"/>
      <c r="D9" s="102"/>
      <c r="E9" s="3">
        <v>31</v>
      </c>
      <c r="F9" s="3">
        <v>7</v>
      </c>
      <c r="G9" s="3">
        <v>14</v>
      </c>
      <c r="H9" s="3">
        <v>21</v>
      </c>
      <c r="I9" s="3">
        <v>28</v>
      </c>
      <c r="J9" s="3">
        <v>5</v>
      </c>
      <c r="K9" s="3">
        <v>12</v>
      </c>
      <c r="L9" s="3">
        <v>19</v>
      </c>
      <c r="M9" s="3">
        <v>26</v>
      </c>
      <c r="N9" s="3">
        <v>2</v>
      </c>
      <c r="O9" s="3">
        <v>9</v>
      </c>
      <c r="P9" s="3">
        <v>16</v>
      </c>
      <c r="Q9" s="3">
        <v>23</v>
      </c>
      <c r="R9" s="3">
        <v>30</v>
      </c>
      <c r="S9" s="3">
        <v>7</v>
      </c>
      <c r="T9" s="3">
        <v>14</v>
      </c>
      <c r="U9" s="3">
        <v>21</v>
      </c>
      <c r="V9" s="3">
        <v>28</v>
      </c>
      <c r="W9" s="3">
        <v>4</v>
      </c>
      <c r="X9" s="3">
        <v>11</v>
      </c>
      <c r="Y9" s="3">
        <v>18</v>
      </c>
      <c r="Z9" s="3">
        <v>25</v>
      </c>
      <c r="AA9" s="3">
        <v>1</v>
      </c>
      <c r="AB9" s="3">
        <v>8</v>
      </c>
      <c r="AC9" s="3">
        <v>15</v>
      </c>
      <c r="AD9" s="3">
        <v>22</v>
      </c>
      <c r="AE9" s="3">
        <v>1</v>
      </c>
      <c r="AF9" s="72">
        <v>8</v>
      </c>
      <c r="AG9" s="3">
        <v>15</v>
      </c>
      <c r="AH9" s="3">
        <v>22</v>
      </c>
      <c r="AI9" s="3">
        <v>29</v>
      </c>
      <c r="AJ9" s="3">
        <v>5</v>
      </c>
      <c r="AK9" s="3">
        <v>12</v>
      </c>
      <c r="AL9" s="3">
        <v>19</v>
      </c>
      <c r="AM9" s="3">
        <v>26</v>
      </c>
      <c r="AN9" s="72">
        <v>3</v>
      </c>
      <c r="AO9" s="72">
        <v>10</v>
      </c>
      <c r="AP9" s="3">
        <v>17</v>
      </c>
      <c r="AQ9" s="3">
        <v>24</v>
      </c>
      <c r="AR9" s="3">
        <v>31</v>
      </c>
      <c r="AS9" s="3">
        <v>7</v>
      </c>
      <c r="AT9" s="3">
        <v>14</v>
      </c>
      <c r="AU9" s="72">
        <v>21</v>
      </c>
      <c r="AV9" s="72">
        <v>28</v>
      </c>
      <c r="AW9" s="3">
        <v>5</v>
      </c>
      <c r="AX9" s="3">
        <v>12</v>
      </c>
      <c r="AY9" s="3">
        <v>19</v>
      </c>
      <c r="AZ9" s="3">
        <v>26</v>
      </c>
      <c r="BA9" s="3">
        <v>2</v>
      </c>
      <c r="BB9" s="3">
        <v>9</v>
      </c>
      <c r="BC9" s="3">
        <v>16</v>
      </c>
      <c r="BD9" s="3">
        <v>23</v>
      </c>
      <c r="BE9" s="105"/>
      <c r="BF9" s="105"/>
      <c r="BG9" s="105"/>
      <c r="BH9" s="105"/>
      <c r="BI9" s="105"/>
      <c r="BJ9" s="105"/>
      <c r="BK9" s="105"/>
      <c r="BL9" s="105"/>
    </row>
    <row r="10" spans="1:64" ht="27" customHeight="1">
      <c r="A10" s="100"/>
      <c r="B10" s="100"/>
      <c r="C10" s="100"/>
      <c r="D10" s="102"/>
      <c r="E10" s="3">
        <v>6</v>
      </c>
      <c r="F10" s="3">
        <v>13</v>
      </c>
      <c r="G10" s="3">
        <v>20</v>
      </c>
      <c r="H10" s="3">
        <v>27</v>
      </c>
      <c r="I10" s="3">
        <v>4</v>
      </c>
      <c r="J10" s="3">
        <v>11</v>
      </c>
      <c r="K10" s="3">
        <v>18</v>
      </c>
      <c r="L10" s="3">
        <v>25</v>
      </c>
      <c r="M10" s="3">
        <v>1</v>
      </c>
      <c r="N10" s="3">
        <v>8</v>
      </c>
      <c r="O10" s="3">
        <v>15</v>
      </c>
      <c r="P10" s="3">
        <v>22</v>
      </c>
      <c r="Q10" s="3">
        <v>29</v>
      </c>
      <c r="R10" s="3">
        <v>6</v>
      </c>
      <c r="S10" s="3">
        <v>13</v>
      </c>
      <c r="T10" s="3">
        <v>20</v>
      </c>
      <c r="U10" s="3">
        <v>27</v>
      </c>
      <c r="V10" s="3">
        <v>3</v>
      </c>
      <c r="W10" s="3">
        <v>10</v>
      </c>
      <c r="X10" s="3">
        <v>17</v>
      </c>
      <c r="Y10" s="3">
        <v>24</v>
      </c>
      <c r="Z10" s="3">
        <v>31</v>
      </c>
      <c r="AA10" s="3">
        <v>7</v>
      </c>
      <c r="AB10" s="3">
        <v>14</v>
      </c>
      <c r="AC10" s="3">
        <v>21</v>
      </c>
      <c r="AD10" s="3">
        <v>28</v>
      </c>
      <c r="AE10" s="3">
        <v>7</v>
      </c>
      <c r="AF10" s="3">
        <v>14</v>
      </c>
      <c r="AG10" s="3">
        <v>21</v>
      </c>
      <c r="AH10" s="3">
        <v>28</v>
      </c>
      <c r="AI10" s="3">
        <v>4</v>
      </c>
      <c r="AJ10" s="3">
        <v>11</v>
      </c>
      <c r="AK10" s="3">
        <v>18</v>
      </c>
      <c r="AL10" s="3">
        <v>25</v>
      </c>
      <c r="AM10" s="72">
        <v>2</v>
      </c>
      <c r="AN10" s="72">
        <v>9</v>
      </c>
      <c r="AO10" s="3">
        <v>16</v>
      </c>
      <c r="AP10" s="3">
        <v>23</v>
      </c>
      <c r="AQ10" s="3">
        <v>30</v>
      </c>
      <c r="AR10" s="3">
        <v>6</v>
      </c>
      <c r="AS10" s="3">
        <v>13</v>
      </c>
      <c r="AT10" s="72">
        <v>20</v>
      </c>
      <c r="AU10" s="3">
        <v>27</v>
      </c>
      <c r="AV10" s="3">
        <v>4</v>
      </c>
      <c r="AW10" s="3">
        <v>11</v>
      </c>
      <c r="AX10" s="3">
        <v>18</v>
      </c>
      <c r="AY10" s="3">
        <v>25</v>
      </c>
      <c r="AZ10" s="3">
        <v>1</v>
      </c>
      <c r="BA10" s="3">
        <v>8</v>
      </c>
      <c r="BB10" s="3">
        <v>15</v>
      </c>
      <c r="BC10" s="3">
        <v>22</v>
      </c>
      <c r="BD10" s="3">
        <v>29</v>
      </c>
      <c r="BE10" s="105"/>
      <c r="BF10" s="105"/>
      <c r="BG10" s="105"/>
      <c r="BH10" s="105"/>
      <c r="BI10" s="105"/>
      <c r="BJ10" s="105"/>
      <c r="BK10" s="105"/>
      <c r="BL10" s="105"/>
    </row>
    <row r="11" spans="1:64" ht="34.5" customHeight="1">
      <c r="A11" s="100"/>
      <c r="B11" s="100"/>
      <c r="C11" s="100"/>
      <c r="D11" s="102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139"/>
      <c r="BF11" s="139"/>
      <c r="BG11" s="139"/>
      <c r="BH11" s="139"/>
      <c r="BI11" s="139"/>
      <c r="BJ11" s="139"/>
      <c r="BK11" s="139"/>
      <c r="BL11" s="139"/>
    </row>
    <row r="12" spans="1:64" ht="27" customHeight="1">
      <c r="A12" s="99" t="s">
        <v>169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ht="21" customHeight="1">
      <c r="A13" s="94" t="s">
        <v>170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1:64" ht="30" customHeight="1">
      <c r="A14" s="91" t="s">
        <v>7</v>
      </c>
      <c r="B14" s="91" t="s">
        <v>62</v>
      </c>
      <c r="C14" s="96" t="s">
        <v>251</v>
      </c>
      <c r="D14" s="7" t="s">
        <v>20</v>
      </c>
      <c r="E14" s="87">
        <v>0</v>
      </c>
      <c r="F14" s="70">
        <v>0</v>
      </c>
      <c r="G14" s="87">
        <v>0</v>
      </c>
      <c r="H14" s="70">
        <v>0</v>
      </c>
      <c r="I14" s="87">
        <v>0</v>
      </c>
      <c r="J14" s="70">
        <v>0</v>
      </c>
      <c r="K14" s="87">
        <v>0</v>
      </c>
      <c r="L14" s="71">
        <v>12</v>
      </c>
      <c r="M14" s="87">
        <v>0</v>
      </c>
      <c r="N14" s="70">
        <v>0</v>
      </c>
      <c r="O14" s="87">
        <v>0</v>
      </c>
      <c r="P14" s="70">
        <v>0</v>
      </c>
      <c r="Q14" s="87">
        <v>0</v>
      </c>
      <c r="R14" s="70">
        <v>0</v>
      </c>
      <c r="S14" s="87">
        <v>0</v>
      </c>
      <c r="T14" s="70">
        <v>0</v>
      </c>
      <c r="U14" s="8" t="s">
        <v>5</v>
      </c>
      <c r="V14" s="10" t="s">
        <v>2</v>
      </c>
      <c r="W14" s="9" t="s">
        <v>1</v>
      </c>
      <c r="X14" s="9" t="s">
        <v>1</v>
      </c>
      <c r="Y14" s="9" t="s">
        <v>1</v>
      </c>
      <c r="Z14" s="10" t="s">
        <v>2</v>
      </c>
      <c r="AA14" s="10" t="s">
        <v>2</v>
      </c>
      <c r="AB14" s="70">
        <v>0</v>
      </c>
      <c r="AC14" s="87">
        <v>0</v>
      </c>
      <c r="AD14" s="70">
        <v>0</v>
      </c>
      <c r="AE14" s="87">
        <v>0</v>
      </c>
      <c r="AF14" s="71">
        <f aca="true" t="shared" si="0" ref="AF14:AF25">COUNTIF(AB14:AE14,0)+COUNTIF(AG14:AU14,0)+1</f>
        <v>16</v>
      </c>
      <c r="AG14" s="87">
        <v>0</v>
      </c>
      <c r="AH14" s="70">
        <v>0</v>
      </c>
      <c r="AI14" s="87">
        <v>0</v>
      </c>
      <c r="AJ14" s="70">
        <v>0</v>
      </c>
      <c r="AK14" s="87">
        <v>0</v>
      </c>
      <c r="AL14" s="70">
        <v>0</v>
      </c>
      <c r="AM14" s="87">
        <v>0</v>
      </c>
      <c r="AN14" s="70">
        <v>0</v>
      </c>
      <c r="AO14" s="87">
        <v>0</v>
      </c>
      <c r="AP14" s="70">
        <v>0</v>
      </c>
      <c r="AQ14" s="87">
        <v>0</v>
      </c>
      <c r="AR14" s="8" t="s">
        <v>5</v>
      </c>
      <c r="AS14" s="9" t="s">
        <v>1</v>
      </c>
      <c r="AT14" s="9" t="s">
        <v>1</v>
      </c>
      <c r="AU14" s="9" t="s">
        <v>1</v>
      </c>
      <c r="AV14" s="10" t="s">
        <v>2</v>
      </c>
      <c r="AW14" s="10" t="s">
        <v>2</v>
      </c>
      <c r="AX14" s="10" t="s">
        <v>2</v>
      </c>
      <c r="AY14" s="10" t="s">
        <v>2</v>
      </c>
      <c r="AZ14" s="10" t="s">
        <v>2</v>
      </c>
      <c r="BA14" s="10" t="s">
        <v>2</v>
      </c>
      <c r="BB14" s="10" t="s">
        <v>2</v>
      </c>
      <c r="BC14" s="10" t="s">
        <v>2</v>
      </c>
      <c r="BD14" s="10" t="s">
        <v>2</v>
      </c>
      <c r="BE14" s="5">
        <f>COUNTIF(E14:BD14,"0")+2</f>
        <v>32</v>
      </c>
      <c r="BF14" s="5">
        <f aca="true" t="shared" si="1" ref="BF14:BF30">COUNTIF(E14:BD14,"ЗТ")</f>
        <v>2</v>
      </c>
      <c r="BG14" s="5">
        <f aca="true" t="shared" si="2" ref="BG14:BG30">COUNTIF(E14:BD14,"Е")</f>
        <v>6</v>
      </c>
      <c r="BH14" s="5">
        <f aca="true" t="shared" si="3" ref="BH14:BH30">COUNTIF(E14:BD14,"П")</f>
        <v>0</v>
      </c>
      <c r="BI14" s="5">
        <f aca="true" t="shared" si="4" ref="BI14:BI30">COUNTIF(E14:BD14,"ПА")</f>
        <v>0</v>
      </c>
      <c r="BJ14" s="5">
        <f aca="true" t="shared" si="5" ref="BJ14:BJ30">COUNTIF(E14:BD14,"А")</f>
        <v>0</v>
      </c>
      <c r="BK14" s="5">
        <f aca="true" t="shared" si="6" ref="BK14:BK30">COUNTIF(E14:BD14,"К")</f>
        <v>12</v>
      </c>
      <c r="BL14" s="5">
        <f aca="true" t="shared" si="7" ref="BL14:BL30">SUM(BE14:BK14)</f>
        <v>52</v>
      </c>
    </row>
    <row r="15" spans="1:64" ht="33.75" customHeight="1">
      <c r="A15" s="92"/>
      <c r="B15" s="92"/>
      <c r="C15" s="97"/>
      <c r="D15" s="7" t="s">
        <v>213</v>
      </c>
      <c r="E15" s="87">
        <v>0</v>
      </c>
      <c r="F15" s="70">
        <v>0</v>
      </c>
      <c r="G15" s="87">
        <v>0</v>
      </c>
      <c r="H15" s="70">
        <v>0</v>
      </c>
      <c r="I15" s="87">
        <v>0</v>
      </c>
      <c r="J15" s="70">
        <v>0</v>
      </c>
      <c r="K15" s="87">
        <v>0</v>
      </c>
      <c r="L15" s="71">
        <v>12</v>
      </c>
      <c r="M15" s="87">
        <v>0</v>
      </c>
      <c r="N15" s="70">
        <v>0</v>
      </c>
      <c r="O15" s="87">
        <v>0</v>
      </c>
      <c r="P15" s="70">
        <v>0</v>
      </c>
      <c r="Q15" s="87">
        <v>0</v>
      </c>
      <c r="R15" s="70">
        <v>0</v>
      </c>
      <c r="S15" s="87">
        <v>0</v>
      </c>
      <c r="T15" s="70">
        <v>0</v>
      </c>
      <c r="U15" s="8" t="s">
        <v>5</v>
      </c>
      <c r="V15" s="10" t="s">
        <v>2</v>
      </c>
      <c r="W15" s="9" t="s">
        <v>1</v>
      </c>
      <c r="X15" s="9" t="s">
        <v>1</v>
      </c>
      <c r="Y15" s="9" t="s">
        <v>1</v>
      </c>
      <c r="Z15" s="10" t="s">
        <v>2</v>
      </c>
      <c r="AA15" s="10" t="s">
        <v>2</v>
      </c>
      <c r="AB15" s="70">
        <v>0</v>
      </c>
      <c r="AC15" s="87">
        <v>0</v>
      </c>
      <c r="AD15" s="70">
        <v>0</v>
      </c>
      <c r="AE15" s="87">
        <v>0</v>
      </c>
      <c r="AF15" s="71">
        <f t="shared" si="0"/>
        <v>14</v>
      </c>
      <c r="AG15" s="87">
        <v>0</v>
      </c>
      <c r="AH15" s="70">
        <v>0</v>
      </c>
      <c r="AI15" s="87">
        <v>0</v>
      </c>
      <c r="AJ15" s="70">
        <v>0</v>
      </c>
      <c r="AK15" s="87">
        <v>0</v>
      </c>
      <c r="AL15" s="70">
        <v>0</v>
      </c>
      <c r="AM15" s="87">
        <v>0</v>
      </c>
      <c r="AN15" s="70">
        <v>0</v>
      </c>
      <c r="AO15" s="87">
        <v>0</v>
      </c>
      <c r="AP15" s="8" t="s">
        <v>5</v>
      </c>
      <c r="AQ15" s="9" t="s">
        <v>1</v>
      </c>
      <c r="AR15" s="9" t="s">
        <v>1</v>
      </c>
      <c r="AS15" s="9" t="s">
        <v>1</v>
      </c>
      <c r="AT15" s="11" t="s">
        <v>3</v>
      </c>
      <c r="AU15" s="11" t="s">
        <v>3</v>
      </c>
      <c r="AV15" s="10" t="s">
        <v>2</v>
      </c>
      <c r="AW15" s="10" t="s">
        <v>2</v>
      </c>
      <c r="AX15" s="10" t="s">
        <v>2</v>
      </c>
      <c r="AY15" s="10" t="s">
        <v>2</v>
      </c>
      <c r="AZ15" s="10" t="s">
        <v>2</v>
      </c>
      <c r="BA15" s="10" t="s">
        <v>2</v>
      </c>
      <c r="BB15" s="10" t="s">
        <v>2</v>
      </c>
      <c r="BC15" s="10" t="s">
        <v>2</v>
      </c>
      <c r="BD15" s="10" t="s">
        <v>2</v>
      </c>
      <c r="BE15" s="5">
        <f aca="true" t="shared" si="8" ref="BE15:BE25">COUNTIF(E15:BD15,"0")+2</f>
        <v>30</v>
      </c>
      <c r="BF15" s="5">
        <f t="shared" si="1"/>
        <v>2</v>
      </c>
      <c r="BG15" s="5">
        <f t="shared" si="2"/>
        <v>6</v>
      </c>
      <c r="BH15" s="5">
        <f t="shared" si="3"/>
        <v>2</v>
      </c>
      <c r="BI15" s="5">
        <f t="shared" si="4"/>
        <v>0</v>
      </c>
      <c r="BJ15" s="5">
        <f t="shared" si="5"/>
        <v>0</v>
      </c>
      <c r="BK15" s="5">
        <f t="shared" si="6"/>
        <v>12</v>
      </c>
      <c r="BL15" s="5">
        <f t="shared" si="7"/>
        <v>52</v>
      </c>
    </row>
    <row r="16" spans="1:64" ht="30" customHeight="1">
      <c r="A16" s="92"/>
      <c r="B16" s="92"/>
      <c r="C16" s="96">
        <v>2</v>
      </c>
      <c r="D16" s="7" t="s">
        <v>19</v>
      </c>
      <c r="E16" s="87">
        <v>0</v>
      </c>
      <c r="F16" s="70">
        <v>0</v>
      </c>
      <c r="G16" s="87">
        <v>0</v>
      </c>
      <c r="H16" s="70">
        <v>0</v>
      </c>
      <c r="I16" s="87">
        <v>0</v>
      </c>
      <c r="J16" s="70">
        <v>0</v>
      </c>
      <c r="K16" s="87">
        <v>0</v>
      </c>
      <c r="L16" s="71">
        <f aca="true" t="shared" si="9" ref="L16:L26">COUNTIF(E16:K16,0)+COUNTIF(M16:T16,0)+1</f>
        <v>16</v>
      </c>
      <c r="M16" s="87">
        <v>0</v>
      </c>
      <c r="N16" s="70">
        <v>0</v>
      </c>
      <c r="O16" s="87">
        <v>0</v>
      </c>
      <c r="P16" s="70">
        <v>0</v>
      </c>
      <c r="Q16" s="87">
        <v>0</v>
      </c>
      <c r="R16" s="70">
        <v>0</v>
      </c>
      <c r="S16" s="87">
        <v>0</v>
      </c>
      <c r="T16" s="70">
        <v>0</v>
      </c>
      <c r="U16" s="8" t="s">
        <v>5</v>
      </c>
      <c r="V16" s="10" t="s">
        <v>2</v>
      </c>
      <c r="W16" s="9" t="s">
        <v>1</v>
      </c>
      <c r="X16" s="9" t="s">
        <v>1</v>
      </c>
      <c r="Y16" s="9" t="s">
        <v>1</v>
      </c>
      <c r="Z16" s="10" t="s">
        <v>2</v>
      </c>
      <c r="AA16" s="10" t="s">
        <v>2</v>
      </c>
      <c r="AB16" s="70">
        <v>0</v>
      </c>
      <c r="AC16" s="87">
        <v>0</v>
      </c>
      <c r="AD16" s="70">
        <v>0</v>
      </c>
      <c r="AE16" s="87">
        <v>0</v>
      </c>
      <c r="AF16" s="71">
        <f t="shared" si="0"/>
        <v>16</v>
      </c>
      <c r="AG16" s="87">
        <v>0</v>
      </c>
      <c r="AH16" s="70">
        <v>0</v>
      </c>
      <c r="AI16" s="87">
        <v>0</v>
      </c>
      <c r="AJ16" s="70">
        <v>0</v>
      </c>
      <c r="AK16" s="87">
        <v>0</v>
      </c>
      <c r="AL16" s="70">
        <v>0</v>
      </c>
      <c r="AM16" s="87">
        <v>0</v>
      </c>
      <c r="AN16" s="70">
        <v>0</v>
      </c>
      <c r="AO16" s="87">
        <v>0</v>
      </c>
      <c r="AP16" s="70">
        <v>0</v>
      </c>
      <c r="AQ16" s="87">
        <v>0</v>
      </c>
      <c r="AR16" s="8" t="s">
        <v>5</v>
      </c>
      <c r="AS16" s="9" t="s">
        <v>1</v>
      </c>
      <c r="AT16" s="9" t="s">
        <v>1</v>
      </c>
      <c r="AU16" s="9" t="s">
        <v>1</v>
      </c>
      <c r="AV16" s="10" t="s">
        <v>2</v>
      </c>
      <c r="AW16" s="10" t="s">
        <v>2</v>
      </c>
      <c r="AX16" s="10" t="s">
        <v>2</v>
      </c>
      <c r="AY16" s="10" t="s">
        <v>2</v>
      </c>
      <c r="AZ16" s="10" t="s">
        <v>2</v>
      </c>
      <c r="BA16" s="10" t="s">
        <v>2</v>
      </c>
      <c r="BB16" s="10" t="s">
        <v>2</v>
      </c>
      <c r="BC16" s="10" t="s">
        <v>2</v>
      </c>
      <c r="BD16" s="10" t="s">
        <v>2</v>
      </c>
      <c r="BE16" s="5">
        <f t="shared" si="8"/>
        <v>32</v>
      </c>
      <c r="BF16" s="5">
        <f t="shared" si="1"/>
        <v>2</v>
      </c>
      <c r="BG16" s="5">
        <f t="shared" si="2"/>
        <v>6</v>
      </c>
      <c r="BH16" s="5">
        <f t="shared" si="3"/>
        <v>0</v>
      </c>
      <c r="BI16" s="5">
        <f t="shared" si="4"/>
        <v>0</v>
      </c>
      <c r="BJ16" s="5">
        <f t="shared" si="5"/>
        <v>0</v>
      </c>
      <c r="BK16" s="5">
        <f t="shared" si="6"/>
        <v>12</v>
      </c>
      <c r="BL16" s="5">
        <f t="shared" si="7"/>
        <v>52</v>
      </c>
    </row>
    <row r="17" spans="1:64" ht="33.75" customHeight="1">
      <c r="A17" s="92"/>
      <c r="B17" s="92"/>
      <c r="C17" s="98"/>
      <c r="D17" s="7" t="s">
        <v>214</v>
      </c>
      <c r="E17" s="87">
        <v>0</v>
      </c>
      <c r="F17" s="70">
        <v>0</v>
      </c>
      <c r="G17" s="87">
        <v>0</v>
      </c>
      <c r="H17" s="70">
        <v>0</v>
      </c>
      <c r="I17" s="87">
        <v>0</v>
      </c>
      <c r="J17" s="70">
        <v>0</v>
      </c>
      <c r="K17" s="87">
        <v>0</v>
      </c>
      <c r="L17" s="71">
        <f t="shared" si="9"/>
        <v>16</v>
      </c>
      <c r="M17" s="87">
        <v>0</v>
      </c>
      <c r="N17" s="70">
        <v>0</v>
      </c>
      <c r="O17" s="87">
        <v>0</v>
      </c>
      <c r="P17" s="70">
        <v>0</v>
      </c>
      <c r="Q17" s="87">
        <v>0</v>
      </c>
      <c r="R17" s="70">
        <v>0</v>
      </c>
      <c r="S17" s="87">
        <v>0</v>
      </c>
      <c r="T17" s="70">
        <v>0</v>
      </c>
      <c r="U17" s="8" t="s">
        <v>5</v>
      </c>
      <c r="V17" s="10" t="s">
        <v>2</v>
      </c>
      <c r="W17" s="9" t="s">
        <v>1</v>
      </c>
      <c r="X17" s="9" t="s">
        <v>1</v>
      </c>
      <c r="Y17" s="9" t="s">
        <v>1</v>
      </c>
      <c r="Z17" s="10" t="s">
        <v>2</v>
      </c>
      <c r="AA17" s="10" t="s">
        <v>2</v>
      </c>
      <c r="AB17" s="70">
        <v>0</v>
      </c>
      <c r="AC17" s="87">
        <v>0</v>
      </c>
      <c r="AD17" s="70">
        <v>0</v>
      </c>
      <c r="AE17" s="87">
        <v>0</v>
      </c>
      <c r="AF17" s="71">
        <f t="shared" si="0"/>
        <v>14</v>
      </c>
      <c r="AG17" s="87">
        <v>0</v>
      </c>
      <c r="AH17" s="70">
        <v>0</v>
      </c>
      <c r="AI17" s="87">
        <v>0</v>
      </c>
      <c r="AJ17" s="70">
        <v>0</v>
      </c>
      <c r="AK17" s="87">
        <v>0</v>
      </c>
      <c r="AL17" s="70">
        <v>0</v>
      </c>
      <c r="AM17" s="87">
        <v>0</v>
      </c>
      <c r="AN17" s="70">
        <v>0</v>
      </c>
      <c r="AO17" s="87">
        <v>0</v>
      </c>
      <c r="AP17" s="8" t="s">
        <v>5</v>
      </c>
      <c r="AQ17" s="9" t="s">
        <v>1</v>
      </c>
      <c r="AR17" s="9" t="s">
        <v>1</v>
      </c>
      <c r="AS17" s="9" t="s">
        <v>1</v>
      </c>
      <c r="AT17" s="11" t="s">
        <v>3</v>
      </c>
      <c r="AU17" s="11" t="s">
        <v>3</v>
      </c>
      <c r="AV17" s="10" t="s">
        <v>2</v>
      </c>
      <c r="AW17" s="10" t="s">
        <v>2</v>
      </c>
      <c r="AX17" s="10" t="s">
        <v>2</v>
      </c>
      <c r="AY17" s="10" t="s">
        <v>2</v>
      </c>
      <c r="AZ17" s="10" t="s">
        <v>2</v>
      </c>
      <c r="BA17" s="10" t="s">
        <v>2</v>
      </c>
      <c r="BB17" s="10" t="s">
        <v>2</v>
      </c>
      <c r="BC17" s="10" t="s">
        <v>2</v>
      </c>
      <c r="BD17" s="10" t="s">
        <v>2</v>
      </c>
      <c r="BE17" s="5">
        <f t="shared" si="8"/>
        <v>30</v>
      </c>
      <c r="BF17" s="5">
        <f t="shared" si="1"/>
        <v>2</v>
      </c>
      <c r="BG17" s="5">
        <f t="shared" si="2"/>
        <v>6</v>
      </c>
      <c r="BH17" s="5">
        <f t="shared" si="3"/>
        <v>2</v>
      </c>
      <c r="BI17" s="5">
        <f t="shared" si="4"/>
        <v>0</v>
      </c>
      <c r="BJ17" s="5">
        <f t="shared" si="5"/>
        <v>0</v>
      </c>
      <c r="BK17" s="5">
        <f t="shared" si="6"/>
        <v>12</v>
      </c>
      <c r="BL17" s="5">
        <f t="shared" si="7"/>
        <v>52</v>
      </c>
    </row>
    <row r="18" spans="1:64" ht="30" customHeight="1">
      <c r="A18" s="92"/>
      <c r="B18" s="92"/>
      <c r="C18" s="97"/>
      <c r="D18" s="7" t="s">
        <v>12</v>
      </c>
      <c r="E18" s="87">
        <v>0</v>
      </c>
      <c r="F18" s="70">
        <v>0</v>
      </c>
      <c r="G18" s="87">
        <v>0</v>
      </c>
      <c r="H18" s="70">
        <v>0</v>
      </c>
      <c r="I18" s="87">
        <v>0</v>
      </c>
      <c r="J18" s="70">
        <v>0</v>
      </c>
      <c r="K18" s="87">
        <v>0</v>
      </c>
      <c r="L18" s="71">
        <f t="shared" si="9"/>
        <v>16</v>
      </c>
      <c r="M18" s="87">
        <v>0</v>
      </c>
      <c r="N18" s="70">
        <v>0</v>
      </c>
      <c r="O18" s="87">
        <v>0</v>
      </c>
      <c r="P18" s="70">
        <v>0</v>
      </c>
      <c r="Q18" s="87">
        <v>0</v>
      </c>
      <c r="R18" s="70">
        <v>0</v>
      </c>
      <c r="S18" s="87">
        <v>0</v>
      </c>
      <c r="T18" s="70">
        <v>0</v>
      </c>
      <c r="U18" s="8" t="s">
        <v>5</v>
      </c>
      <c r="V18" s="10" t="s">
        <v>2</v>
      </c>
      <c r="W18" s="9" t="s">
        <v>1</v>
      </c>
      <c r="X18" s="9" t="s">
        <v>1</v>
      </c>
      <c r="Y18" s="9" t="s">
        <v>1</v>
      </c>
      <c r="Z18" s="10" t="s">
        <v>2</v>
      </c>
      <c r="AA18" s="10" t="s">
        <v>2</v>
      </c>
      <c r="AB18" s="70">
        <v>0</v>
      </c>
      <c r="AC18" s="87">
        <v>0</v>
      </c>
      <c r="AD18" s="70">
        <v>0</v>
      </c>
      <c r="AE18" s="87">
        <v>0</v>
      </c>
      <c r="AF18" s="71">
        <f t="shared" si="0"/>
        <v>13</v>
      </c>
      <c r="AG18" s="87">
        <v>0</v>
      </c>
      <c r="AH18" s="70">
        <v>0</v>
      </c>
      <c r="AI18" s="87">
        <v>0</v>
      </c>
      <c r="AJ18" s="70">
        <v>0</v>
      </c>
      <c r="AK18" s="87">
        <v>0</v>
      </c>
      <c r="AL18" s="70">
        <v>0</v>
      </c>
      <c r="AM18" s="87">
        <v>0</v>
      </c>
      <c r="AN18" s="70">
        <v>0</v>
      </c>
      <c r="AO18" s="8" t="s">
        <v>5</v>
      </c>
      <c r="AP18" s="9" t="s">
        <v>1</v>
      </c>
      <c r="AQ18" s="9" t="s">
        <v>1</v>
      </c>
      <c r="AR18" s="9" t="s">
        <v>1</v>
      </c>
      <c r="AS18" s="11" t="s">
        <v>3</v>
      </c>
      <c r="AT18" s="11" t="s">
        <v>3</v>
      </c>
      <c r="AU18" s="10" t="s">
        <v>2</v>
      </c>
      <c r="AV18" s="10" t="s">
        <v>2</v>
      </c>
      <c r="AW18" s="10" t="s">
        <v>2</v>
      </c>
      <c r="AX18" s="10" t="s">
        <v>2</v>
      </c>
      <c r="AY18" s="10" t="s">
        <v>2</v>
      </c>
      <c r="AZ18" s="10" t="s">
        <v>2</v>
      </c>
      <c r="BA18" s="10" t="s">
        <v>2</v>
      </c>
      <c r="BB18" s="10" t="s">
        <v>2</v>
      </c>
      <c r="BC18" s="10" t="s">
        <v>2</v>
      </c>
      <c r="BD18" s="10" t="s">
        <v>2</v>
      </c>
      <c r="BE18" s="5">
        <f t="shared" si="8"/>
        <v>29</v>
      </c>
      <c r="BF18" s="5">
        <f t="shared" si="1"/>
        <v>2</v>
      </c>
      <c r="BG18" s="5">
        <f t="shared" si="2"/>
        <v>6</v>
      </c>
      <c r="BH18" s="5">
        <f t="shared" si="3"/>
        <v>2</v>
      </c>
      <c r="BI18" s="5">
        <f t="shared" si="4"/>
        <v>0</v>
      </c>
      <c r="BJ18" s="5">
        <f t="shared" si="5"/>
        <v>0</v>
      </c>
      <c r="BK18" s="5">
        <f t="shared" si="6"/>
        <v>13</v>
      </c>
      <c r="BL18" s="5">
        <f t="shared" si="7"/>
        <v>52</v>
      </c>
    </row>
    <row r="19" spans="1:64" ht="33" customHeight="1">
      <c r="A19" s="92"/>
      <c r="B19" s="92"/>
      <c r="C19" s="96">
        <v>3</v>
      </c>
      <c r="D19" s="7" t="s">
        <v>215</v>
      </c>
      <c r="E19" s="87">
        <v>0</v>
      </c>
      <c r="F19" s="70">
        <v>0</v>
      </c>
      <c r="G19" s="87">
        <v>0</v>
      </c>
      <c r="H19" s="70">
        <v>0</v>
      </c>
      <c r="I19" s="87">
        <v>0</v>
      </c>
      <c r="J19" s="70">
        <v>0</v>
      </c>
      <c r="K19" s="87">
        <v>0</v>
      </c>
      <c r="L19" s="71">
        <f t="shared" si="9"/>
        <v>16</v>
      </c>
      <c r="M19" s="87">
        <v>0</v>
      </c>
      <c r="N19" s="70">
        <v>0</v>
      </c>
      <c r="O19" s="87">
        <v>0</v>
      </c>
      <c r="P19" s="70">
        <v>0</v>
      </c>
      <c r="Q19" s="87">
        <v>0</v>
      </c>
      <c r="R19" s="70">
        <v>0</v>
      </c>
      <c r="S19" s="87">
        <v>0</v>
      </c>
      <c r="T19" s="70">
        <v>0</v>
      </c>
      <c r="U19" s="8" t="s">
        <v>5</v>
      </c>
      <c r="V19" s="10" t="s">
        <v>2</v>
      </c>
      <c r="W19" s="9" t="s">
        <v>1</v>
      </c>
      <c r="X19" s="9" t="s">
        <v>1</v>
      </c>
      <c r="Y19" s="9" t="s">
        <v>1</v>
      </c>
      <c r="Z19" s="10" t="s">
        <v>2</v>
      </c>
      <c r="AA19" s="10" t="s">
        <v>2</v>
      </c>
      <c r="AB19" s="70">
        <v>0</v>
      </c>
      <c r="AC19" s="87">
        <v>0</v>
      </c>
      <c r="AD19" s="70">
        <v>0</v>
      </c>
      <c r="AE19" s="87">
        <v>0</v>
      </c>
      <c r="AF19" s="71">
        <f t="shared" si="0"/>
        <v>14</v>
      </c>
      <c r="AG19" s="87">
        <v>0</v>
      </c>
      <c r="AH19" s="70">
        <v>0</v>
      </c>
      <c r="AI19" s="87">
        <v>0</v>
      </c>
      <c r="AJ19" s="70">
        <v>0</v>
      </c>
      <c r="AK19" s="87">
        <v>0</v>
      </c>
      <c r="AL19" s="70">
        <v>0</v>
      </c>
      <c r="AM19" s="87">
        <v>0</v>
      </c>
      <c r="AN19" s="70">
        <v>0</v>
      </c>
      <c r="AO19" s="87">
        <v>0</v>
      </c>
      <c r="AP19" s="8" t="s">
        <v>5</v>
      </c>
      <c r="AQ19" s="9" t="s">
        <v>1</v>
      </c>
      <c r="AR19" s="9" t="s">
        <v>1</v>
      </c>
      <c r="AS19" s="9" t="s">
        <v>1</v>
      </c>
      <c r="AT19" s="11" t="s">
        <v>3</v>
      </c>
      <c r="AU19" s="11" t="s">
        <v>3</v>
      </c>
      <c r="AV19" s="10" t="s">
        <v>2</v>
      </c>
      <c r="AW19" s="10" t="s">
        <v>2</v>
      </c>
      <c r="AX19" s="10" t="s">
        <v>2</v>
      </c>
      <c r="AY19" s="10" t="s">
        <v>2</v>
      </c>
      <c r="AZ19" s="10" t="s">
        <v>2</v>
      </c>
      <c r="BA19" s="10" t="s">
        <v>2</v>
      </c>
      <c r="BB19" s="10" t="s">
        <v>2</v>
      </c>
      <c r="BC19" s="10" t="s">
        <v>2</v>
      </c>
      <c r="BD19" s="10" t="s">
        <v>2</v>
      </c>
      <c r="BE19" s="5">
        <f t="shared" si="8"/>
        <v>30</v>
      </c>
      <c r="BF19" s="5">
        <f t="shared" si="1"/>
        <v>2</v>
      </c>
      <c r="BG19" s="5">
        <f t="shared" si="2"/>
        <v>6</v>
      </c>
      <c r="BH19" s="5">
        <f t="shared" si="3"/>
        <v>2</v>
      </c>
      <c r="BI19" s="5">
        <f t="shared" si="4"/>
        <v>0</v>
      </c>
      <c r="BJ19" s="5">
        <f t="shared" si="5"/>
        <v>0</v>
      </c>
      <c r="BK19" s="5">
        <f t="shared" si="6"/>
        <v>12</v>
      </c>
      <c r="BL19" s="5">
        <f t="shared" si="7"/>
        <v>52</v>
      </c>
    </row>
    <row r="20" spans="1:64" ht="30" customHeight="1">
      <c r="A20" s="92"/>
      <c r="B20" s="92"/>
      <c r="C20" s="97"/>
      <c r="D20" s="7" t="s">
        <v>18</v>
      </c>
      <c r="E20" s="87">
        <v>0</v>
      </c>
      <c r="F20" s="70">
        <v>0</v>
      </c>
      <c r="G20" s="87">
        <v>0</v>
      </c>
      <c r="H20" s="70">
        <v>0</v>
      </c>
      <c r="I20" s="87">
        <v>0</v>
      </c>
      <c r="J20" s="70">
        <v>0</v>
      </c>
      <c r="K20" s="87">
        <v>0</v>
      </c>
      <c r="L20" s="71">
        <f t="shared" si="9"/>
        <v>16</v>
      </c>
      <c r="M20" s="87">
        <v>0</v>
      </c>
      <c r="N20" s="70">
        <v>0</v>
      </c>
      <c r="O20" s="87">
        <v>0</v>
      </c>
      <c r="P20" s="70">
        <v>0</v>
      </c>
      <c r="Q20" s="87">
        <v>0</v>
      </c>
      <c r="R20" s="70">
        <v>0</v>
      </c>
      <c r="S20" s="87">
        <v>0</v>
      </c>
      <c r="T20" s="70">
        <v>0</v>
      </c>
      <c r="U20" s="8" t="s">
        <v>5</v>
      </c>
      <c r="V20" s="10" t="s">
        <v>2</v>
      </c>
      <c r="W20" s="9" t="s">
        <v>1</v>
      </c>
      <c r="X20" s="9" t="s">
        <v>1</v>
      </c>
      <c r="Y20" s="9" t="s">
        <v>1</v>
      </c>
      <c r="Z20" s="10" t="s">
        <v>2</v>
      </c>
      <c r="AA20" s="10" t="s">
        <v>2</v>
      </c>
      <c r="AB20" s="70">
        <v>0</v>
      </c>
      <c r="AC20" s="87">
        <v>0</v>
      </c>
      <c r="AD20" s="70">
        <v>0</v>
      </c>
      <c r="AE20" s="87">
        <v>0</v>
      </c>
      <c r="AF20" s="71">
        <f t="shared" si="0"/>
        <v>12</v>
      </c>
      <c r="AG20" s="87">
        <v>0</v>
      </c>
      <c r="AH20" s="70">
        <v>0</v>
      </c>
      <c r="AI20" s="87">
        <v>0</v>
      </c>
      <c r="AJ20" s="70">
        <v>0</v>
      </c>
      <c r="AK20" s="87">
        <v>0</v>
      </c>
      <c r="AL20" s="70">
        <v>0</v>
      </c>
      <c r="AM20" s="87">
        <v>0</v>
      </c>
      <c r="AN20" s="8" t="s">
        <v>5</v>
      </c>
      <c r="AO20" s="9" t="s">
        <v>1</v>
      </c>
      <c r="AP20" s="9" t="s">
        <v>1</v>
      </c>
      <c r="AQ20" s="9" t="s">
        <v>1</v>
      </c>
      <c r="AR20" s="11" t="s">
        <v>3</v>
      </c>
      <c r="AS20" s="11" t="s">
        <v>3</v>
      </c>
      <c r="AT20" s="11" t="s">
        <v>3</v>
      </c>
      <c r="AU20" s="11" t="s">
        <v>3</v>
      </c>
      <c r="AV20" s="10" t="s">
        <v>2</v>
      </c>
      <c r="AW20" s="10" t="s">
        <v>2</v>
      </c>
      <c r="AX20" s="10" t="s">
        <v>2</v>
      </c>
      <c r="AY20" s="10" t="s">
        <v>2</v>
      </c>
      <c r="AZ20" s="10" t="s">
        <v>2</v>
      </c>
      <c r="BA20" s="10" t="s">
        <v>2</v>
      </c>
      <c r="BB20" s="10" t="s">
        <v>2</v>
      </c>
      <c r="BC20" s="10" t="s">
        <v>2</v>
      </c>
      <c r="BD20" s="10" t="s">
        <v>2</v>
      </c>
      <c r="BE20" s="5">
        <f t="shared" si="8"/>
        <v>28</v>
      </c>
      <c r="BF20" s="5">
        <f t="shared" si="1"/>
        <v>2</v>
      </c>
      <c r="BG20" s="5">
        <f t="shared" si="2"/>
        <v>6</v>
      </c>
      <c r="BH20" s="5">
        <f t="shared" si="3"/>
        <v>4</v>
      </c>
      <c r="BI20" s="5">
        <f t="shared" si="4"/>
        <v>0</v>
      </c>
      <c r="BJ20" s="5">
        <f t="shared" si="5"/>
        <v>0</v>
      </c>
      <c r="BK20" s="5">
        <f t="shared" si="6"/>
        <v>12</v>
      </c>
      <c r="BL20" s="5">
        <f t="shared" si="7"/>
        <v>52</v>
      </c>
    </row>
    <row r="21" spans="1:64" ht="30" customHeight="1">
      <c r="A21" s="92"/>
      <c r="B21" s="92"/>
      <c r="C21" s="96">
        <v>4</v>
      </c>
      <c r="D21" s="7" t="s">
        <v>22</v>
      </c>
      <c r="E21" s="87">
        <v>0</v>
      </c>
      <c r="F21" s="70">
        <v>0</v>
      </c>
      <c r="G21" s="87">
        <v>0</v>
      </c>
      <c r="H21" s="70">
        <v>0</v>
      </c>
      <c r="I21" s="87">
        <v>0</v>
      </c>
      <c r="J21" s="70">
        <v>0</v>
      </c>
      <c r="K21" s="87">
        <v>0</v>
      </c>
      <c r="L21" s="71">
        <f t="shared" si="9"/>
        <v>16</v>
      </c>
      <c r="M21" s="87">
        <v>0</v>
      </c>
      <c r="N21" s="70">
        <v>0</v>
      </c>
      <c r="O21" s="87">
        <v>0</v>
      </c>
      <c r="P21" s="70">
        <v>0</v>
      </c>
      <c r="Q21" s="87">
        <v>0</v>
      </c>
      <c r="R21" s="70">
        <v>0</v>
      </c>
      <c r="S21" s="87">
        <v>0</v>
      </c>
      <c r="T21" s="70">
        <v>0</v>
      </c>
      <c r="U21" s="8" t="s">
        <v>5</v>
      </c>
      <c r="V21" s="10" t="s">
        <v>2</v>
      </c>
      <c r="W21" s="9" t="s">
        <v>1</v>
      </c>
      <c r="X21" s="9" t="s">
        <v>1</v>
      </c>
      <c r="Y21" s="9" t="s">
        <v>1</v>
      </c>
      <c r="Z21" s="10" t="s">
        <v>2</v>
      </c>
      <c r="AA21" s="10" t="s">
        <v>2</v>
      </c>
      <c r="AB21" s="70">
        <v>0</v>
      </c>
      <c r="AC21" s="87">
        <v>0</v>
      </c>
      <c r="AD21" s="70">
        <v>0</v>
      </c>
      <c r="AE21" s="87">
        <v>0</v>
      </c>
      <c r="AF21" s="71">
        <f t="shared" si="0"/>
        <v>6</v>
      </c>
      <c r="AG21" s="87">
        <v>0</v>
      </c>
      <c r="AH21" s="8" t="s">
        <v>5</v>
      </c>
      <c r="AI21" s="9" t="s">
        <v>1</v>
      </c>
      <c r="AJ21" s="9" t="s">
        <v>1</v>
      </c>
      <c r="AK21" s="9" t="s">
        <v>1</v>
      </c>
      <c r="AL21" s="11" t="s">
        <v>3</v>
      </c>
      <c r="AM21" s="11" t="s">
        <v>3</v>
      </c>
      <c r="AN21" s="11" t="s">
        <v>3</v>
      </c>
      <c r="AO21" s="11" t="s">
        <v>3</v>
      </c>
      <c r="AP21" s="68" t="s">
        <v>6</v>
      </c>
      <c r="AQ21" s="68" t="s">
        <v>6</v>
      </c>
      <c r="AR21" s="68" t="s">
        <v>6</v>
      </c>
      <c r="AS21" s="68" t="s">
        <v>6</v>
      </c>
      <c r="AT21" s="5" t="s">
        <v>0</v>
      </c>
      <c r="AU21" s="5" t="s">
        <v>0</v>
      </c>
      <c r="AV21" s="5"/>
      <c r="AW21" s="5"/>
      <c r="AX21" s="5"/>
      <c r="AY21" s="5"/>
      <c r="AZ21" s="5"/>
      <c r="BA21" s="5"/>
      <c r="BB21" s="5"/>
      <c r="BC21" s="5"/>
      <c r="BD21" s="5"/>
      <c r="BE21" s="5">
        <f t="shared" si="8"/>
        <v>22</v>
      </c>
      <c r="BF21" s="5">
        <f t="shared" si="1"/>
        <v>2</v>
      </c>
      <c r="BG21" s="5">
        <f t="shared" si="2"/>
        <v>6</v>
      </c>
      <c r="BH21" s="5">
        <f t="shared" si="3"/>
        <v>4</v>
      </c>
      <c r="BI21" s="5">
        <f t="shared" si="4"/>
        <v>4</v>
      </c>
      <c r="BJ21" s="5">
        <f t="shared" si="5"/>
        <v>2</v>
      </c>
      <c r="BK21" s="5">
        <f t="shared" si="6"/>
        <v>3</v>
      </c>
      <c r="BL21" s="5">
        <f t="shared" si="7"/>
        <v>43</v>
      </c>
    </row>
    <row r="22" spans="1:64" ht="30" customHeight="1">
      <c r="A22" s="92"/>
      <c r="B22" s="92"/>
      <c r="C22" s="98"/>
      <c r="D22" s="7" t="s">
        <v>17</v>
      </c>
      <c r="E22" s="87">
        <v>0</v>
      </c>
      <c r="F22" s="70">
        <v>0</v>
      </c>
      <c r="G22" s="87">
        <v>0</v>
      </c>
      <c r="H22" s="70">
        <v>0</v>
      </c>
      <c r="I22" s="87">
        <v>0</v>
      </c>
      <c r="J22" s="70">
        <v>0</v>
      </c>
      <c r="K22" s="87">
        <v>0</v>
      </c>
      <c r="L22" s="71">
        <f t="shared" si="9"/>
        <v>16</v>
      </c>
      <c r="M22" s="87">
        <v>0</v>
      </c>
      <c r="N22" s="70">
        <v>0</v>
      </c>
      <c r="O22" s="87">
        <v>0</v>
      </c>
      <c r="P22" s="70">
        <v>0</v>
      </c>
      <c r="Q22" s="87">
        <v>0</v>
      </c>
      <c r="R22" s="70">
        <v>0</v>
      </c>
      <c r="S22" s="87">
        <v>0</v>
      </c>
      <c r="T22" s="70">
        <v>0</v>
      </c>
      <c r="U22" s="8" t="s">
        <v>5</v>
      </c>
      <c r="V22" s="10" t="s">
        <v>2</v>
      </c>
      <c r="W22" s="9" t="s">
        <v>1</v>
      </c>
      <c r="X22" s="9" t="s">
        <v>1</v>
      </c>
      <c r="Y22" s="9" t="s">
        <v>1</v>
      </c>
      <c r="Z22" s="10" t="s">
        <v>2</v>
      </c>
      <c r="AA22" s="10" t="s">
        <v>2</v>
      </c>
      <c r="AB22" s="70">
        <v>0</v>
      </c>
      <c r="AC22" s="87">
        <v>0</v>
      </c>
      <c r="AD22" s="70">
        <v>0</v>
      </c>
      <c r="AE22" s="87">
        <v>0</v>
      </c>
      <c r="AF22" s="71">
        <f t="shared" si="0"/>
        <v>14</v>
      </c>
      <c r="AG22" s="87">
        <v>0</v>
      </c>
      <c r="AH22" s="70">
        <v>0</v>
      </c>
      <c r="AI22" s="87">
        <v>0</v>
      </c>
      <c r="AJ22" s="70">
        <v>0</v>
      </c>
      <c r="AK22" s="87">
        <v>0</v>
      </c>
      <c r="AL22" s="70">
        <v>0</v>
      </c>
      <c r="AM22" s="87">
        <v>0</v>
      </c>
      <c r="AN22" s="70">
        <v>0</v>
      </c>
      <c r="AO22" s="87">
        <v>0</v>
      </c>
      <c r="AP22" s="8" t="s">
        <v>5</v>
      </c>
      <c r="AQ22" s="9" t="s">
        <v>1</v>
      </c>
      <c r="AR22" s="9" t="s">
        <v>1</v>
      </c>
      <c r="AS22" s="9" t="s">
        <v>1</v>
      </c>
      <c r="AT22" s="5" t="s">
        <v>0</v>
      </c>
      <c r="AU22" s="5" t="s">
        <v>0</v>
      </c>
      <c r="AV22" s="5"/>
      <c r="AW22" s="5"/>
      <c r="AX22" s="5"/>
      <c r="AY22" s="5"/>
      <c r="AZ22" s="5"/>
      <c r="BA22" s="5"/>
      <c r="BB22" s="5"/>
      <c r="BC22" s="5"/>
      <c r="BD22" s="5"/>
      <c r="BE22" s="5">
        <f t="shared" si="8"/>
        <v>30</v>
      </c>
      <c r="BF22" s="5">
        <f t="shared" si="1"/>
        <v>2</v>
      </c>
      <c r="BG22" s="5">
        <f t="shared" si="2"/>
        <v>6</v>
      </c>
      <c r="BH22" s="5">
        <f t="shared" si="3"/>
        <v>0</v>
      </c>
      <c r="BI22" s="5">
        <f t="shared" si="4"/>
        <v>0</v>
      </c>
      <c r="BJ22" s="5">
        <f t="shared" si="5"/>
        <v>2</v>
      </c>
      <c r="BK22" s="5">
        <f t="shared" si="6"/>
        <v>3</v>
      </c>
      <c r="BL22" s="5">
        <f t="shared" si="7"/>
        <v>43</v>
      </c>
    </row>
    <row r="23" spans="1:64" ht="30" customHeight="1">
      <c r="A23" s="92"/>
      <c r="B23" s="92"/>
      <c r="C23" s="98"/>
      <c r="D23" s="7" t="s">
        <v>139</v>
      </c>
      <c r="E23" s="87">
        <v>0</v>
      </c>
      <c r="F23" s="70">
        <v>0</v>
      </c>
      <c r="G23" s="87">
        <v>0</v>
      </c>
      <c r="H23" s="70">
        <v>0</v>
      </c>
      <c r="I23" s="87">
        <v>0</v>
      </c>
      <c r="J23" s="70">
        <v>0</v>
      </c>
      <c r="K23" s="87">
        <v>0</v>
      </c>
      <c r="L23" s="71">
        <f t="shared" si="9"/>
        <v>16</v>
      </c>
      <c r="M23" s="87">
        <v>0</v>
      </c>
      <c r="N23" s="70">
        <v>0</v>
      </c>
      <c r="O23" s="87">
        <v>0</v>
      </c>
      <c r="P23" s="70">
        <v>0</v>
      </c>
      <c r="Q23" s="87">
        <v>0</v>
      </c>
      <c r="R23" s="70">
        <v>0</v>
      </c>
      <c r="S23" s="87">
        <v>0</v>
      </c>
      <c r="T23" s="70">
        <v>0</v>
      </c>
      <c r="U23" s="8" t="s">
        <v>5</v>
      </c>
      <c r="V23" s="10" t="s">
        <v>2</v>
      </c>
      <c r="W23" s="9" t="s">
        <v>1</v>
      </c>
      <c r="X23" s="9" t="s">
        <v>1</v>
      </c>
      <c r="Y23" s="9" t="s">
        <v>1</v>
      </c>
      <c r="Z23" s="10" t="s">
        <v>2</v>
      </c>
      <c r="AA23" s="10" t="s">
        <v>2</v>
      </c>
      <c r="AB23" s="70">
        <v>0</v>
      </c>
      <c r="AC23" s="87">
        <v>0</v>
      </c>
      <c r="AD23" s="70">
        <v>0</v>
      </c>
      <c r="AE23" s="87">
        <v>0</v>
      </c>
      <c r="AF23" s="71">
        <f t="shared" si="0"/>
        <v>10</v>
      </c>
      <c r="AG23" s="87">
        <v>0</v>
      </c>
      <c r="AH23" s="70">
        <v>0</v>
      </c>
      <c r="AI23" s="87">
        <v>0</v>
      </c>
      <c r="AJ23" s="70">
        <v>0</v>
      </c>
      <c r="AK23" s="87">
        <v>0</v>
      </c>
      <c r="AL23" s="8" t="s">
        <v>5</v>
      </c>
      <c r="AM23" s="9" t="s">
        <v>1</v>
      </c>
      <c r="AN23" s="9" t="s">
        <v>1</v>
      </c>
      <c r="AO23" s="11" t="s">
        <v>3</v>
      </c>
      <c r="AP23" s="11" t="s">
        <v>3</v>
      </c>
      <c r="AQ23" s="68" t="s">
        <v>6</v>
      </c>
      <c r="AR23" s="68" t="s">
        <v>6</v>
      </c>
      <c r="AS23" s="68" t="s">
        <v>6</v>
      </c>
      <c r="AT23" s="68" t="s">
        <v>6</v>
      </c>
      <c r="AU23" s="5" t="s">
        <v>0</v>
      </c>
      <c r="AV23" s="5"/>
      <c r="AW23" s="5"/>
      <c r="AX23" s="5"/>
      <c r="AY23" s="5"/>
      <c r="AZ23" s="5"/>
      <c r="BA23" s="5"/>
      <c r="BB23" s="5"/>
      <c r="BC23" s="5"/>
      <c r="BD23" s="5"/>
      <c r="BE23" s="5">
        <f t="shared" si="8"/>
        <v>26</v>
      </c>
      <c r="BF23" s="5">
        <f t="shared" si="1"/>
        <v>2</v>
      </c>
      <c r="BG23" s="5">
        <f t="shared" si="2"/>
        <v>5</v>
      </c>
      <c r="BH23" s="5">
        <f t="shared" si="3"/>
        <v>2</v>
      </c>
      <c r="BI23" s="5">
        <f t="shared" si="4"/>
        <v>4</v>
      </c>
      <c r="BJ23" s="5">
        <f t="shared" si="5"/>
        <v>1</v>
      </c>
      <c r="BK23" s="5">
        <f t="shared" si="6"/>
        <v>3</v>
      </c>
      <c r="BL23" s="5">
        <f t="shared" si="7"/>
        <v>43</v>
      </c>
    </row>
    <row r="24" spans="1:64" ht="30" customHeight="1">
      <c r="A24" s="92"/>
      <c r="B24" s="93"/>
      <c r="C24" s="97"/>
      <c r="D24" s="7" t="s">
        <v>131</v>
      </c>
      <c r="E24" s="87">
        <v>0</v>
      </c>
      <c r="F24" s="70">
        <v>0</v>
      </c>
      <c r="G24" s="87">
        <v>0</v>
      </c>
      <c r="H24" s="70">
        <v>0</v>
      </c>
      <c r="I24" s="87">
        <v>0</v>
      </c>
      <c r="J24" s="70">
        <v>0</v>
      </c>
      <c r="K24" s="87">
        <v>0</v>
      </c>
      <c r="L24" s="71">
        <f t="shared" si="9"/>
        <v>16</v>
      </c>
      <c r="M24" s="87">
        <v>0</v>
      </c>
      <c r="N24" s="70">
        <v>0</v>
      </c>
      <c r="O24" s="87">
        <v>0</v>
      </c>
      <c r="P24" s="70">
        <v>0</v>
      </c>
      <c r="Q24" s="87">
        <v>0</v>
      </c>
      <c r="R24" s="70">
        <v>0</v>
      </c>
      <c r="S24" s="87">
        <v>0</v>
      </c>
      <c r="T24" s="70">
        <v>0</v>
      </c>
      <c r="U24" s="8" t="s">
        <v>5</v>
      </c>
      <c r="V24" s="10" t="s">
        <v>2</v>
      </c>
      <c r="W24" s="9" t="s">
        <v>1</v>
      </c>
      <c r="X24" s="9" t="s">
        <v>1</v>
      </c>
      <c r="Y24" s="9" t="s">
        <v>1</v>
      </c>
      <c r="Z24" s="10" t="s">
        <v>2</v>
      </c>
      <c r="AA24" s="10" t="s">
        <v>2</v>
      </c>
      <c r="AB24" s="70">
        <v>0</v>
      </c>
      <c r="AC24" s="87">
        <v>0</v>
      </c>
      <c r="AD24" s="70">
        <v>0</v>
      </c>
      <c r="AE24" s="87">
        <v>0</v>
      </c>
      <c r="AF24" s="71">
        <f t="shared" si="0"/>
        <v>9</v>
      </c>
      <c r="AG24" s="87">
        <v>0</v>
      </c>
      <c r="AH24" s="70">
        <v>0</v>
      </c>
      <c r="AI24" s="87">
        <v>0</v>
      </c>
      <c r="AJ24" s="70">
        <v>0</v>
      </c>
      <c r="AK24" s="8" t="s">
        <v>5</v>
      </c>
      <c r="AL24" s="9" t="s">
        <v>1</v>
      </c>
      <c r="AM24" s="9" t="s">
        <v>1</v>
      </c>
      <c r="AN24" s="11" t="s">
        <v>3</v>
      </c>
      <c r="AO24" s="11" t="s">
        <v>3</v>
      </c>
      <c r="AP24" s="68" t="s">
        <v>6</v>
      </c>
      <c r="AQ24" s="68" t="s">
        <v>6</v>
      </c>
      <c r="AR24" s="68" t="s">
        <v>6</v>
      </c>
      <c r="AS24" s="68" t="s">
        <v>6</v>
      </c>
      <c r="AT24" s="5" t="s">
        <v>0</v>
      </c>
      <c r="AU24" s="5" t="s">
        <v>0</v>
      </c>
      <c r="AV24" s="5"/>
      <c r="AW24" s="5"/>
      <c r="AX24" s="5"/>
      <c r="AY24" s="5"/>
      <c r="AZ24" s="5"/>
      <c r="BA24" s="5"/>
      <c r="BB24" s="5"/>
      <c r="BC24" s="5"/>
      <c r="BD24" s="5"/>
      <c r="BE24" s="5">
        <f t="shared" si="8"/>
        <v>25</v>
      </c>
      <c r="BF24" s="5">
        <f t="shared" si="1"/>
        <v>2</v>
      </c>
      <c r="BG24" s="5">
        <f t="shared" si="2"/>
        <v>5</v>
      </c>
      <c r="BH24" s="5">
        <f t="shared" si="3"/>
        <v>2</v>
      </c>
      <c r="BI24" s="5">
        <f t="shared" si="4"/>
        <v>4</v>
      </c>
      <c r="BJ24" s="5">
        <f t="shared" si="5"/>
        <v>2</v>
      </c>
      <c r="BK24" s="5">
        <f t="shared" si="6"/>
        <v>3</v>
      </c>
      <c r="BL24" s="5">
        <f t="shared" si="7"/>
        <v>43</v>
      </c>
    </row>
    <row r="25" spans="1:64" ht="54.75" customHeight="1">
      <c r="A25" s="92"/>
      <c r="B25" s="91" t="s">
        <v>55</v>
      </c>
      <c r="C25" s="5" t="s">
        <v>251</v>
      </c>
      <c r="D25" s="7" t="s">
        <v>149</v>
      </c>
      <c r="E25" s="87">
        <v>0</v>
      </c>
      <c r="F25" s="70">
        <v>0</v>
      </c>
      <c r="G25" s="87">
        <v>0</v>
      </c>
      <c r="H25" s="70">
        <v>0</v>
      </c>
      <c r="I25" s="87">
        <v>0</v>
      </c>
      <c r="J25" s="70">
        <v>0</v>
      </c>
      <c r="K25" s="87">
        <v>0</v>
      </c>
      <c r="L25" s="71">
        <v>12</v>
      </c>
      <c r="M25" s="87">
        <v>0</v>
      </c>
      <c r="N25" s="70">
        <v>0</v>
      </c>
      <c r="O25" s="87">
        <v>0</v>
      </c>
      <c r="P25" s="70">
        <v>0</v>
      </c>
      <c r="Q25" s="87">
        <v>0</v>
      </c>
      <c r="R25" s="70">
        <v>0</v>
      </c>
      <c r="S25" s="87">
        <v>0</v>
      </c>
      <c r="T25" s="70">
        <v>0</v>
      </c>
      <c r="U25" s="8" t="s">
        <v>5</v>
      </c>
      <c r="V25" s="10" t="s">
        <v>2</v>
      </c>
      <c r="W25" s="9" t="s">
        <v>1</v>
      </c>
      <c r="X25" s="9" t="s">
        <v>1</v>
      </c>
      <c r="Y25" s="9" t="s">
        <v>1</v>
      </c>
      <c r="Z25" s="10" t="s">
        <v>2</v>
      </c>
      <c r="AA25" s="10" t="s">
        <v>2</v>
      </c>
      <c r="AB25" s="70">
        <v>0</v>
      </c>
      <c r="AC25" s="87">
        <v>0</v>
      </c>
      <c r="AD25" s="70">
        <v>0</v>
      </c>
      <c r="AE25" s="87">
        <v>0</v>
      </c>
      <c r="AF25" s="71">
        <f t="shared" si="0"/>
        <v>16</v>
      </c>
      <c r="AG25" s="87">
        <v>0</v>
      </c>
      <c r="AH25" s="70">
        <v>0</v>
      </c>
      <c r="AI25" s="87">
        <v>0</v>
      </c>
      <c r="AJ25" s="70">
        <v>0</v>
      </c>
      <c r="AK25" s="87">
        <v>0</v>
      </c>
      <c r="AL25" s="70">
        <v>0</v>
      </c>
      <c r="AM25" s="87">
        <v>0</v>
      </c>
      <c r="AN25" s="70">
        <v>0</v>
      </c>
      <c r="AO25" s="87">
        <v>0</v>
      </c>
      <c r="AP25" s="70">
        <v>0</v>
      </c>
      <c r="AQ25" s="87">
        <v>0</v>
      </c>
      <c r="AR25" s="8" t="s">
        <v>5</v>
      </c>
      <c r="AS25" s="9" t="s">
        <v>1</v>
      </c>
      <c r="AT25" s="9" t="s">
        <v>1</v>
      </c>
      <c r="AU25" s="9" t="s">
        <v>1</v>
      </c>
      <c r="AV25" s="10" t="s">
        <v>2</v>
      </c>
      <c r="AW25" s="10" t="s">
        <v>2</v>
      </c>
      <c r="AX25" s="10" t="s">
        <v>2</v>
      </c>
      <c r="AY25" s="10" t="s">
        <v>2</v>
      </c>
      <c r="AZ25" s="10" t="s">
        <v>2</v>
      </c>
      <c r="BA25" s="10" t="s">
        <v>2</v>
      </c>
      <c r="BB25" s="10" t="s">
        <v>2</v>
      </c>
      <c r="BC25" s="10" t="s">
        <v>2</v>
      </c>
      <c r="BD25" s="10" t="s">
        <v>2</v>
      </c>
      <c r="BE25" s="5">
        <f t="shared" si="8"/>
        <v>32</v>
      </c>
      <c r="BF25" s="5">
        <f>COUNTIF(E25:BD25,"ЗТ")</f>
        <v>2</v>
      </c>
      <c r="BG25" s="5">
        <f>COUNTIF(E25:BD25,"Е")</f>
        <v>6</v>
      </c>
      <c r="BH25" s="5">
        <f>COUNTIF(E25:BD25,"П")</f>
        <v>0</v>
      </c>
      <c r="BI25" s="5">
        <f>COUNTIF(E25:BD25,"ПА")</f>
        <v>0</v>
      </c>
      <c r="BJ25" s="5">
        <f>COUNTIF(E25:BD25,"А")</f>
        <v>0</v>
      </c>
      <c r="BK25" s="5">
        <f>COUNTIF(E25:BD25,"К")</f>
        <v>12</v>
      </c>
      <c r="BL25" s="5">
        <f>SUM(BE25:BK25)</f>
        <v>52</v>
      </c>
    </row>
    <row r="26" spans="1:64" ht="30" customHeight="1">
      <c r="A26" s="92"/>
      <c r="B26" s="92"/>
      <c r="C26" s="96">
        <v>2</v>
      </c>
      <c r="D26" s="7" t="s">
        <v>122</v>
      </c>
      <c r="E26" s="87">
        <v>0</v>
      </c>
      <c r="F26" s="70">
        <v>0</v>
      </c>
      <c r="G26" s="87">
        <v>0</v>
      </c>
      <c r="H26" s="70">
        <v>0</v>
      </c>
      <c r="I26" s="87">
        <v>0</v>
      </c>
      <c r="J26" s="70">
        <v>0</v>
      </c>
      <c r="K26" s="87">
        <v>0</v>
      </c>
      <c r="L26" s="71">
        <f t="shared" si="9"/>
        <v>16</v>
      </c>
      <c r="M26" s="87">
        <v>0</v>
      </c>
      <c r="N26" s="70">
        <v>0</v>
      </c>
      <c r="O26" s="87">
        <v>0</v>
      </c>
      <c r="P26" s="70">
        <v>0</v>
      </c>
      <c r="Q26" s="87">
        <v>0</v>
      </c>
      <c r="R26" s="70">
        <v>0</v>
      </c>
      <c r="S26" s="87">
        <v>0</v>
      </c>
      <c r="T26" s="70">
        <v>0</v>
      </c>
      <c r="U26" s="8" t="s">
        <v>5</v>
      </c>
      <c r="V26" s="10" t="s">
        <v>2</v>
      </c>
      <c r="W26" s="9" t="s">
        <v>1</v>
      </c>
      <c r="X26" s="9" t="s">
        <v>1</v>
      </c>
      <c r="Y26" s="9" t="s">
        <v>1</v>
      </c>
      <c r="Z26" s="10" t="s">
        <v>2</v>
      </c>
      <c r="AA26" s="11" t="s">
        <v>3</v>
      </c>
      <c r="AB26" s="11" t="s">
        <v>3</v>
      </c>
      <c r="AC26" s="11" t="s">
        <v>3</v>
      </c>
      <c r="AD26" s="11" t="s">
        <v>3</v>
      </c>
      <c r="AE26" s="68" t="s">
        <v>6</v>
      </c>
      <c r="AF26" s="68" t="s">
        <v>6</v>
      </c>
      <c r="AG26" s="68" t="s">
        <v>6</v>
      </c>
      <c r="AH26" s="68" t="s">
        <v>6</v>
      </c>
      <c r="AI26" s="68" t="s">
        <v>6</v>
      </c>
      <c r="AJ26" s="68" t="s">
        <v>6</v>
      </c>
      <c r="AK26" s="68" t="s">
        <v>6</v>
      </c>
      <c r="AL26" s="68" t="s">
        <v>6</v>
      </c>
      <c r="AM26" s="68" t="s">
        <v>6</v>
      </c>
      <c r="AN26" s="68" t="s">
        <v>6</v>
      </c>
      <c r="AO26" s="68" t="s">
        <v>6</v>
      </c>
      <c r="AP26" s="68" t="s">
        <v>6</v>
      </c>
      <c r="AQ26" s="5" t="s">
        <v>0</v>
      </c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>
        <f>COUNTIF(E26:BD26,"0")+1</f>
        <v>16</v>
      </c>
      <c r="BF26" s="5">
        <f>COUNTIF(E26:BD26,"ЗТ")</f>
        <v>1</v>
      </c>
      <c r="BG26" s="5">
        <f>COUNTIF(E26:BD26,"Е")</f>
        <v>3</v>
      </c>
      <c r="BH26" s="5">
        <f>COUNTIF(E26:BD26,"П")</f>
        <v>4</v>
      </c>
      <c r="BI26" s="5">
        <f>COUNTIF(E26:BD26,"ПА")</f>
        <v>12</v>
      </c>
      <c r="BJ26" s="5">
        <f>COUNTIF(E26:BD26,"А")</f>
        <v>1</v>
      </c>
      <c r="BK26" s="5">
        <f>COUNTIF(E26:BD26,"К")</f>
        <v>2</v>
      </c>
      <c r="BL26" s="5">
        <f>SUM(BE26:BK26)</f>
        <v>39</v>
      </c>
    </row>
    <row r="27" spans="1:64" ht="30" customHeight="1">
      <c r="A27" s="92"/>
      <c r="B27" s="92"/>
      <c r="C27" s="98"/>
      <c r="D27" s="7" t="s">
        <v>85</v>
      </c>
      <c r="E27" s="11" t="s">
        <v>3</v>
      </c>
      <c r="F27" s="11" t="s">
        <v>3</v>
      </c>
      <c r="G27" s="11" t="s">
        <v>3</v>
      </c>
      <c r="H27" s="11" t="s">
        <v>3</v>
      </c>
      <c r="I27" s="11" t="s">
        <v>3</v>
      </c>
      <c r="J27" s="11" t="s">
        <v>3</v>
      </c>
      <c r="K27" s="11" t="s">
        <v>3</v>
      </c>
      <c r="L27" s="11" t="s">
        <v>3</v>
      </c>
      <c r="M27" s="68" t="s">
        <v>6</v>
      </c>
      <c r="N27" s="68" t="s">
        <v>6</v>
      </c>
      <c r="O27" s="68" t="s">
        <v>6</v>
      </c>
      <c r="P27" s="68" t="s">
        <v>6</v>
      </c>
      <c r="Q27" s="68" t="s">
        <v>6</v>
      </c>
      <c r="R27" s="68" t="s">
        <v>6</v>
      </c>
      <c r="S27" s="68" t="s">
        <v>6</v>
      </c>
      <c r="T27" s="68" t="s">
        <v>6</v>
      </c>
      <c r="U27" s="5" t="s">
        <v>0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>
        <f>COUNTIF(E27:BD27,"0")</f>
        <v>0</v>
      </c>
      <c r="BF27" s="5">
        <f>COUNTIF(E27:BD27,"ЗТ")</f>
        <v>0</v>
      </c>
      <c r="BG27" s="5">
        <f>COUNTIF(E27:BD27,"Е")</f>
        <v>0</v>
      </c>
      <c r="BH27" s="5">
        <f>COUNTIF(E27:BD27,"П")</f>
        <v>8</v>
      </c>
      <c r="BI27" s="5">
        <f>COUNTIF(E27:BD27,"ПА")</f>
        <v>8</v>
      </c>
      <c r="BJ27" s="5">
        <f>COUNTIF(E27:BD27,"А")</f>
        <v>1</v>
      </c>
      <c r="BK27" s="5">
        <f>COUNTIF(E27:BD27,"К")</f>
        <v>0</v>
      </c>
      <c r="BL27" s="5">
        <f>SUM(BE27:BK27)</f>
        <v>17</v>
      </c>
    </row>
    <row r="28" spans="1:64" ht="30" customHeight="1">
      <c r="A28" s="92"/>
      <c r="B28" s="92"/>
      <c r="C28" s="98"/>
      <c r="D28" s="7" t="s">
        <v>136</v>
      </c>
      <c r="E28" s="11" t="s">
        <v>3</v>
      </c>
      <c r="F28" s="11" t="s">
        <v>3</v>
      </c>
      <c r="G28" s="11" t="s">
        <v>3</v>
      </c>
      <c r="H28" s="11" t="s">
        <v>3</v>
      </c>
      <c r="I28" s="11" t="s">
        <v>3</v>
      </c>
      <c r="J28" s="11" t="s">
        <v>3</v>
      </c>
      <c r="K28" s="68" t="s">
        <v>6</v>
      </c>
      <c r="L28" s="68" t="s">
        <v>6</v>
      </c>
      <c r="M28" s="68" t="s">
        <v>6</v>
      </c>
      <c r="N28" s="68" t="s">
        <v>6</v>
      </c>
      <c r="O28" s="68" t="s">
        <v>6</v>
      </c>
      <c r="P28" s="68" t="s">
        <v>6</v>
      </c>
      <c r="Q28" s="68" t="s">
        <v>6</v>
      </c>
      <c r="R28" s="68" t="s">
        <v>6</v>
      </c>
      <c r="S28" s="68" t="s">
        <v>6</v>
      </c>
      <c r="T28" s="68" t="s">
        <v>6</v>
      </c>
      <c r="U28" s="5" t="s">
        <v>0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>
        <f>COUNTIF(E28:BD28,"0")</f>
        <v>0</v>
      </c>
      <c r="BF28" s="5">
        <f>COUNTIF(E28:BD28,"ЗТ")</f>
        <v>0</v>
      </c>
      <c r="BG28" s="5">
        <f>COUNTIF(E28:BD28,"Е")</f>
        <v>0</v>
      </c>
      <c r="BH28" s="5">
        <f>COUNTIF(E28:BD28,"П")</f>
        <v>6</v>
      </c>
      <c r="BI28" s="5">
        <f>COUNTIF(E28:BD28,"ПА")</f>
        <v>10</v>
      </c>
      <c r="BJ28" s="5">
        <f>COUNTIF(E28:BD28,"А")</f>
        <v>1</v>
      </c>
      <c r="BK28" s="5">
        <f>COUNTIF(E28:BD28,"К")</f>
        <v>0</v>
      </c>
      <c r="BL28" s="5">
        <f>SUM(BE28:BK28)</f>
        <v>17</v>
      </c>
    </row>
    <row r="29" spans="1:64" ht="30" customHeight="1">
      <c r="A29" s="93"/>
      <c r="B29" s="93"/>
      <c r="C29" s="97"/>
      <c r="D29" s="7" t="s">
        <v>121</v>
      </c>
      <c r="E29" s="11" t="s">
        <v>3</v>
      </c>
      <c r="F29" s="11" t="s">
        <v>3</v>
      </c>
      <c r="G29" s="11" t="s">
        <v>3</v>
      </c>
      <c r="H29" s="11" t="s">
        <v>3</v>
      </c>
      <c r="I29" s="68" t="s">
        <v>6</v>
      </c>
      <c r="J29" s="68" t="s">
        <v>6</v>
      </c>
      <c r="K29" s="68" t="s">
        <v>6</v>
      </c>
      <c r="L29" s="68" t="s">
        <v>6</v>
      </c>
      <c r="M29" s="68" t="s">
        <v>6</v>
      </c>
      <c r="N29" s="68" t="s">
        <v>6</v>
      </c>
      <c r="O29" s="68" t="s">
        <v>6</v>
      </c>
      <c r="P29" s="68" t="s">
        <v>6</v>
      </c>
      <c r="Q29" s="68" t="s">
        <v>6</v>
      </c>
      <c r="R29" s="68" t="s">
        <v>6</v>
      </c>
      <c r="S29" s="68" t="s">
        <v>6</v>
      </c>
      <c r="T29" s="68" t="s">
        <v>6</v>
      </c>
      <c r="U29" s="5" t="s">
        <v>0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>
        <f>COUNTIF(E29:BD29,"0")</f>
        <v>0</v>
      </c>
      <c r="BF29" s="5">
        <f>COUNTIF(E29:BD29,"ЗТ")</f>
        <v>0</v>
      </c>
      <c r="BG29" s="5">
        <f>COUNTIF(E29:BD29,"Е")</f>
        <v>0</v>
      </c>
      <c r="BH29" s="5">
        <f>COUNTIF(E29:BD29,"П")</f>
        <v>4</v>
      </c>
      <c r="BI29" s="5">
        <f>COUNTIF(E29:BD29,"ПА")</f>
        <v>12</v>
      </c>
      <c r="BJ29" s="5">
        <f>COUNTIF(E29:BD29,"А")</f>
        <v>1</v>
      </c>
      <c r="BK29" s="5">
        <f>COUNTIF(E29:BD29,"К")</f>
        <v>0</v>
      </c>
      <c r="BL29" s="5">
        <f>SUM(BE29:BK29)</f>
        <v>17</v>
      </c>
    </row>
    <row r="30" spans="1:64" ht="55.5" customHeight="1">
      <c r="A30" s="6" t="s">
        <v>21</v>
      </c>
      <c r="B30" s="6" t="s">
        <v>62</v>
      </c>
      <c r="C30" s="5">
        <v>3</v>
      </c>
      <c r="D30" s="7" t="s">
        <v>69</v>
      </c>
      <c r="E30" s="87">
        <v>0</v>
      </c>
      <c r="F30" s="70">
        <v>0</v>
      </c>
      <c r="G30" s="87">
        <v>0</v>
      </c>
      <c r="H30" s="5" t="s">
        <v>4</v>
      </c>
      <c r="I30" s="87">
        <v>0</v>
      </c>
      <c r="J30" s="70">
        <v>0</v>
      </c>
      <c r="K30" s="86" t="s">
        <v>4</v>
      </c>
      <c r="L30" s="70">
        <v>0</v>
      </c>
      <c r="M30" s="87">
        <v>0</v>
      </c>
      <c r="N30" s="5" t="s">
        <v>4</v>
      </c>
      <c r="O30" s="87">
        <v>0</v>
      </c>
      <c r="P30" s="70">
        <v>0</v>
      </c>
      <c r="Q30" s="86" t="s">
        <v>4</v>
      </c>
      <c r="R30" s="70">
        <v>0</v>
      </c>
      <c r="S30" s="87">
        <v>0</v>
      </c>
      <c r="T30" s="70">
        <v>0</v>
      </c>
      <c r="U30" s="70">
        <v>0</v>
      </c>
      <c r="V30" s="70">
        <v>0</v>
      </c>
      <c r="W30" s="9" t="s">
        <v>1</v>
      </c>
      <c r="X30" s="9" t="s">
        <v>1</v>
      </c>
      <c r="Y30" s="9" t="s">
        <v>1</v>
      </c>
      <c r="Z30" s="10" t="s">
        <v>2</v>
      </c>
      <c r="AA30" s="10" t="s">
        <v>2</v>
      </c>
      <c r="AB30" s="5" t="s">
        <v>4</v>
      </c>
      <c r="AC30" s="87">
        <v>0</v>
      </c>
      <c r="AD30" s="5" t="s">
        <v>4</v>
      </c>
      <c r="AE30" s="87">
        <v>0</v>
      </c>
      <c r="AF30" s="5" t="s">
        <v>4</v>
      </c>
      <c r="AG30" s="87">
        <v>0</v>
      </c>
      <c r="AH30" s="70">
        <v>0</v>
      </c>
      <c r="AI30" s="87">
        <v>0</v>
      </c>
      <c r="AJ30" s="70">
        <v>0</v>
      </c>
      <c r="AK30" s="9" t="s">
        <v>1</v>
      </c>
      <c r="AL30" s="9" t="s">
        <v>1</v>
      </c>
      <c r="AM30" s="9" t="s">
        <v>1</v>
      </c>
      <c r="AN30" s="68" t="s">
        <v>6</v>
      </c>
      <c r="AO30" s="68" t="s">
        <v>6</v>
      </c>
      <c r="AP30" s="68" t="s">
        <v>6</v>
      </c>
      <c r="AQ30" s="68" t="s">
        <v>6</v>
      </c>
      <c r="AR30" s="68" t="s">
        <v>6</v>
      </c>
      <c r="AS30" s="68" t="s">
        <v>6</v>
      </c>
      <c r="AT30" s="5" t="s">
        <v>0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>
        <f>COUNTIF(E30:BD30,"0")+COUNTIF(E30:BD30,"У")</f>
        <v>27</v>
      </c>
      <c r="BF30" s="5">
        <f t="shared" si="1"/>
        <v>0</v>
      </c>
      <c r="BG30" s="5">
        <f t="shared" si="2"/>
        <v>6</v>
      </c>
      <c r="BH30" s="5">
        <f t="shared" si="3"/>
        <v>0</v>
      </c>
      <c r="BI30" s="5">
        <f t="shared" si="4"/>
        <v>6</v>
      </c>
      <c r="BJ30" s="5">
        <f t="shared" si="5"/>
        <v>1</v>
      </c>
      <c r="BK30" s="5">
        <f t="shared" si="6"/>
        <v>2</v>
      </c>
      <c r="BL30" s="5">
        <f t="shared" si="7"/>
        <v>42</v>
      </c>
    </row>
    <row r="32" spans="1:57" ht="18.75">
      <c r="A32" s="26"/>
      <c r="B32" s="27"/>
      <c r="C32" s="28"/>
      <c r="D32" s="29" t="s">
        <v>179</v>
      </c>
      <c r="E32" s="11" t="s">
        <v>3</v>
      </c>
      <c r="F32" s="30" t="s">
        <v>180</v>
      </c>
      <c r="G32" s="113" t="s">
        <v>90</v>
      </c>
      <c r="H32" s="113"/>
      <c r="I32" s="113"/>
      <c r="J32" s="113"/>
      <c r="K32" s="113"/>
      <c r="L32" s="113"/>
      <c r="M32" s="113"/>
      <c r="N32" s="31"/>
      <c r="O32" s="10" t="s">
        <v>2</v>
      </c>
      <c r="P32" s="32" t="s">
        <v>180</v>
      </c>
      <c r="Q32" s="113" t="s">
        <v>82</v>
      </c>
      <c r="R32" s="113"/>
      <c r="S32" s="113"/>
      <c r="T32" s="113"/>
      <c r="U32" s="113"/>
      <c r="V32" s="113"/>
      <c r="W32" s="113"/>
      <c r="X32" s="27"/>
      <c r="Y32" s="27"/>
      <c r="Z32" s="68" t="s">
        <v>6</v>
      </c>
      <c r="AA32" s="30" t="s">
        <v>180</v>
      </c>
      <c r="AB32" s="31" t="s">
        <v>181</v>
      </c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27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27"/>
    </row>
    <row r="33" spans="1:66" ht="18.75">
      <c r="A33" s="26"/>
      <c r="B33" s="27"/>
      <c r="C33" s="34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27"/>
      <c r="BB33" s="27"/>
      <c r="BC33" s="27"/>
      <c r="BD33" s="27"/>
      <c r="BE33" s="27"/>
      <c r="BF33" s="27"/>
      <c r="BG33" s="27"/>
      <c r="BH33" s="27"/>
      <c r="BI33" s="36"/>
      <c r="BJ33" s="27"/>
      <c r="BK33" s="36"/>
      <c r="BL33" s="37"/>
      <c r="BM33" s="38"/>
      <c r="BN33" s="39"/>
    </row>
    <row r="34" spans="1:57" ht="20.25">
      <c r="A34" s="26"/>
      <c r="B34" s="27"/>
      <c r="C34" s="9" t="s">
        <v>1</v>
      </c>
      <c r="D34" s="40" t="s">
        <v>182</v>
      </c>
      <c r="E34" s="33" t="s">
        <v>4</v>
      </c>
      <c r="F34" s="30" t="s">
        <v>180</v>
      </c>
      <c r="G34" s="113" t="s">
        <v>111</v>
      </c>
      <c r="H34" s="113"/>
      <c r="I34" s="113"/>
      <c r="J34" s="113"/>
      <c r="K34" s="113"/>
      <c r="L34" s="113"/>
      <c r="M34" s="113"/>
      <c r="N34" s="41"/>
      <c r="O34" s="42" t="s">
        <v>0</v>
      </c>
      <c r="P34" s="32" t="s">
        <v>180</v>
      </c>
      <c r="Q34" s="113" t="s">
        <v>91</v>
      </c>
      <c r="R34" s="113"/>
      <c r="S34" s="113"/>
      <c r="T34" s="113"/>
      <c r="U34" s="113"/>
      <c r="V34" s="113"/>
      <c r="W34" s="113"/>
      <c r="X34" s="36"/>
      <c r="Y34" s="36"/>
      <c r="Z34" s="8" t="s">
        <v>5</v>
      </c>
      <c r="AA34" s="30" t="s">
        <v>180</v>
      </c>
      <c r="AB34" s="113" t="s">
        <v>117</v>
      </c>
      <c r="AC34" s="113"/>
      <c r="AD34" s="113"/>
      <c r="AE34" s="113"/>
      <c r="AF34" s="113"/>
      <c r="AG34" s="113"/>
      <c r="AH34" s="113"/>
      <c r="AI34" s="41"/>
      <c r="AJ34" s="41"/>
      <c r="AK34" s="41"/>
      <c r="AL34" s="41"/>
      <c r="AM34" s="41"/>
      <c r="AN34" s="41"/>
      <c r="AO34" s="41"/>
      <c r="AP34" s="41"/>
      <c r="AQ34" s="36"/>
      <c r="AR34" s="27"/>
      <c r="AS34" s="27"/>
      <c r="AT34" s="30"/>
      <c r="AU34" s="30"/>
      <c r="AV34" s="31"/>
      <c r="AW34" s="31"/>
      <c r="AX34" s="31"/>
      <c r="AY34" s="31"/>
      <c r="AZ34" s="41"/>
      <c r="BA34" s="31"/>
      <c r="BB34" s="41"/>
      <c r="BC34" s="43"/>
      <c r="BD34" s="44"/>
      <c r="BE34" s="39"/>
    </row>
    <row r="35" spans="1:66" ht="18.75">
      <c r="A35" s="26"/>
      <c r="B35" s="27"/>
      <c r="C35" s="45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  <c r="BM35" s="38"/>
      <c r="BN35" s="39"/>
    </row>
    <row r="36" spans="1:66" ht="18.75">
      <c r="A36" s="13"/>
      <c r="B36" s="36"/>
      <c r="C36" s="45"/>
      <c r="D36" s="46"/>
      <c r="E36" s="39"/>
      <c r="F36" s="39"/>
      <c r="G36" s="39"/>
      <c r="H36" s="39"/>
      <c r="I36" s="39"/>
      <c r="J36" s="39"/>
      <c r="K36" s="39"/>
      <c r="L36" s="47"/>
      <c r="M36" s="47"/>
      <c r="N36" s="47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13"/>
      <c r="BE36" s="13"/>
      <c r="BF36" s="13"/>
      <c r="BG36" s="13"/>
      <c r="BH36" s="13"/>
      <c r="BI36" s="13"/>
      <c r="BJ36" s="13"/>
      <c r="BK36" s="13"/>
      <c r="BL36" s="47"/>
      <c r="BM36" s="39"/>
      <c r="BN36" s="39"/>
    </row>
    <row r="37" spans="1:66" ht="18.75">
      <c r="A37" s="13"/>
      <c r="B37" s="36"/>
      <c r="C37" s="45"/>
      <c r="D37" s="46"/>
      <c r="E37" s="39"/>
      <c r="F37" s="39"/>
      <c r="G37" s="39"/>
      <c r="H37" s="39"/>
      <c r="I37" s="39"/>
      <c r="J37" s="39"/>
      <c r="K37" s="39"/>
      <c r="L37" s="47"/>
      <c r="M37" s="47"/>
      <c r="N37" s="47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13"/>
      <c r="BE37" s="13"/>
      <c r="BF37" s="13"/>
      <c r="BG37" s="13"/>
      <c r="BH37" s="13"/>
      <c r="BI37" s="13"/>
      <c r="BJ37" s="13"/>
      <c r="BK37" s="13"/>
      <c r="BL37" s="47"/>
      <c r="BM37" s="39"/>
      <c r="BN37" s="39"/>
    </row>
    <row r="38" spans="1:66" ht="18.75">
      <c r="A38" s="13"/>
      <c r="B38" s="36"/>
      <c r="C38" s="45"/>
      <c r="D38" s="48"/>
      <c r="E38" s="39"/>
      <c r="F38" s="39"/>
      <c r="G38" s="39"/>
      <c r="H38" s="39"/>
      <c r="I38" s="39"/>
      <c r="J38" s="39"/>
      <c r="K38" s="39"/>
      <c r="L38" s="47"/>
      <c r="M38" s="47"/>
      <c r="N38" s="47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13"/>
      <c r="BE38" s="13"/>
      <c r="BF38" s="13"/>
      <c r="BG38" s="13"/>
      <c r="BH38" s="13"/>
      <c r="BI38" s="13"/>
      <c r="BJ38" s="13"/>
      <c r="BK38" s="13"/>
      <c r="BL38" s="47"/>
      <c r="BM38" s="39"/>
      <c r="BN38" s="39"/>
    </row>
    <row r="39" spans="1:66" ht="18.75">
      <c r="A39" s="13"/>
      <c r="B39" s="36"/>
      <c r="C39" s="45"/>
      <c r="D39" s="48"/>
      <c r="E39" s="39"/>
      <c r="F39" s="39"/>
      <c r="G39" s="39"/>
      <c r="H39" s="39"/>
      <c r="I39" s="39"/>
      <c r="J39" s="39"/>
      <c r="K39" s="39"/>
      <c r="L39" s="47"/>
      <c r="M39" s="47"/>
      <c r="N39" s="47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13"/>
      <c r="BE39" s="13"/>
      <c r="BF39" s="13"/>
      <c r="BG39" s="13"/>
      <c r="BH39" s="13"/>
      <c r="BI39" s="13"/>
      <c r="BJ39" s="13"/>
      <c r="BK39" s="13"/>
      <c r="BL39" s="47"/>
      <c r="BM39" s="39"/>
      <c r="BN39" s="39"/>
    </row>
    <row r="40" spans="1:66" ht="20.25">
      <c r="A40" s="13"/>
      <c r="B40" s="36"/>
      <c r="C40" s="45"/>
      <c r="D40" s="48"/>
      <c r="E40" s="39"/>
      <c r="F40" s="39"/>
      <c r="G40" s="39"/>
      <c r="H40" s="39"/>
      <c r="I40" s="39"/>
      <c r="J40" s="39"/>
      <c r="K40" s="39"/>
      <c r="L40" s="47"/>
      <c r="M40" s="47"/>
      <c r="N40" s="4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</row>
    <row r="41" spans="1:66" ht="20.25">
      <c r="A41" s="13"/>
      <c r="B41" s="36"/>
      <c r="C41" s="45"/>
      <c r="D41" s="48"/>
      <c r="E41" s="39"/>
      <c r="F41" s="39"/>
      <c r="G41" s="39"/>
      <c r="H41" s="39"/>
      <c r="I41" s="39"/>
      <c r="J41" s="39"/>
      <c r="K41" s="39"/>
      <c r="L41" s="47"/>
      <c r="M41" s="47"/>
      <c r="N41" s="47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50"/>
      <c r="BG41" s="50"/>
      <c r="BH41" s="50"/>
      <c r="BI41" s="50"/>
      <c r="BJ41" s="50"/>
      <c r="BK41" s="50"/>
      <c r="BL41" s="51"/>
      <c r="BM41" s="52"/>
      <c r="BN41" s="39"/>
    </row>
    <row r="42" spans="1:66" ht="18">
      <c r="A42" s="47"/>
      <c r="B42" s="37"/>
      <c r="C42" s="53"/>
      <c r="D42" s="48"/>
      <c r="E42" s="39"/>
      <c r="F42" s="39"/>
      <c r="G42" s="39"/>
      <c r="H42" s="39"/>
      <c r="I42" s="39"/>
      <c r="J42" s="39"/>
      <c r="K42" s="39"/>
      <c r="L42" s="47"/>
      <c r="M42" s="47"/>
      <c r="N42" s="4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47"/>
      <c r="BE42" s="47"/>
      <c r="BF42" s="47"/>
      <c r="BG42" s="47"/>
      <c r="BH42" s="47"/>
      <c r="BI42" s="47"/>
      <c r="BJ42" s="47"/>
      <c r="BK42" s="47"/>
      <c r="BL42" s="47"/>
      <c r="BM42" s="39"/>
      <c r="BN42" s="39"/>
    </row>
    <row r="43" spans="1:66" ht="18">
      <c r="A43" s="47"/>
      <c r="B43" s="37"/>
      <c r="C43" s="53"/>
      <c r="D43" s="48"/>
      <c r="E43" s="39"/>
      <c r="F43" s="39"/>
      <c r="G43" s="39"/>
      <c r="H43" s="39"/>
      <c r="I43" s="39"/>
      <c r="J43" s="39"/>
      <c r="K43" s="39"/>
      <c r="L43" s="47"/>
      <c r="M43" s="47"/>
      <c r="N43" s="47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47"/>
      <c r="BE43" s="47"/>
      <c r="BF43" s="47"/>
      <c r="BG43" s="47"/>
      <c r="BH43" s="47"/>
      <c r="BI43" s="47"/>
      <c r="BJ43" s="47"/>
      <c r="BK43" s="47"/>
      <c r="BL43" s="47"/>
      <c r="BM43" s="39"/>
      <c r="BN43" s="39"/>
    </row>
    <row r="44" spans="1:66" ht="18">
      <c r="A44" s="47"/>
      <c r="B44" s="37"/>
      <c r="C44" s="53"/>
      <c r="D44" s="48"/>
      <c r="E44" s="39"/>
      <c r="F44" s="39"/>
      <c r="G44" s="39"/>
      <c r="H44" s="39"/>
      <c r="I44" s="39"/>
      <c r="J44" s="39"/>
      <c r="K44" s="39"/>
      <c r="L44" s="47"/>
      <c r="M44" s="47"/>
      <c r="N44" s="4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47"/>
      <c r="BE44" s="47"/>
      <c r="BF44" s="47"/>
      <c r="BG44" s="47"/>
      <c r="BH44" s="47"/>
      <c r="BI44" s="47"/>
      <c r="BJ44" s="47"/>
      <c r="BK44" s="47"/>
      <c r="BL44" s="47"/>
      <c r="BM44" s="39"/>
      <c r="BN44" s="39"/>
    </row>
    <row r="45" spans="1:66" ht="18">
      <c r="A45" s="47"/>
      <c r="B45" s="37"/>
      <c r="C45" s="53"/>
      <c r="D45" s="48"/>
      <c r="E45" s="39"/>
      <c r="F45" s="39"/>
      <c r="G45" s="39"/>
      <c r="H45" s="39"/>
      <c r="I45" s="39"/>
      <c r="J45" s="39"/>
      <c r="K45" s="39"/>
      <c r="L45" s="47"/>
      <c r="M45" s="47"/>
      <c r="N45" s="47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47"/>
      <c r="BE45" s="47"/>
      <c r="BF45" s="47"/>
      <c r="BG45" s="47"/>
      <c r="BH45" s="47"/>
      <c r="BI45" s="47"/>
      <c r="BJ45" s="47"/>
      <c r="BK45" s="47"/>
      <c r="BL45" s="47"/>
      <c r="BM45" s="39"/>
      <c r="BN45" s="39"/>
    </row>
    <row r="46" spans="1:66" ht="18">
      <c r="A46" s="47"/>
      <c r="B46" s="37"/>
      <c r="C46" s="53"/>
      <c r="D46" s="48"/>
      <c r="E46" s="39"/>
      <c r="F46" s="39"/>
      <c r="G46" s="39"/>
      <c r="H46" s="39"/>
      <c r="I46" s="39"/>
      <c r="J46" s="39"/>
      <c r="K46" s="39"/>
      <c r="L46" s="47"/>
      <c r="M46" s="47"/>
      <c r="N46" s="47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47"/>
      <c r="BE46" s="47"/>
      <c r="BF46" s="47"/>
      <c r="BG46" s="47"/>
      <c r="BH46" s="47"/>
      <c r="BI46" s="47"/>
      <c r="BJ46" s="47"/>
      <c r="BK46" s="47"/>
      <c r="BL46" s="47"/>
      <c r="BM46" s="39"/>
      <c r="BN46" s="39"/>
    </row>
    <row r="47" spans="1:66" ht="18">
      <c r="A47" s="47"/>
      <c r="B47" s="37"/>
      <c r="C47" s="53"/>
      <c r="D47" s="48"/>
      <c r="E47" s="39"/>
      <c r="F47" s="39"/>
      <c r="G47" s="39"/>
      <c r="H47" s="39"/>
      <c r="I47" s="39"/>
      <c r="J47" s="39"/>
      <c r="K47" s="39"/>
      <c r="L47" s="47"/>
      <c r="M47" s="47"/>
      <c r="N47" s="47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47"/>
      <c r="BE47" s="47"/>
      <c r="BF47" s="47"/>
      <c r="BG47" s="47"/>
      <c r="BH47" s="47"/>
      <c r="BI47" s="47"/>
      <c r="BJ47" s="47"/>
      <c r="BK47" s="47"/>
      <c r="BL47" s="47"/>
      <c r="BM47" s="39"/>
      <c r="BN47" s="39"/>
    </row>
    <row r="48" spans="1:66" ht="18">
      <c r="A48" s="39"/>
      <c r="B48" s="54"/>
      <c r="C48" s="55"/>
      <c r="D48" s="48"/>
      <c r="E48" s="39"/>
      <c r="F48" s="39"/>
      <c r="G48" s="39"/>
      <c r="H48" s="39"/>
      <c r="I48" s="39"/>
      <c r="J48" s="39"/>
      <c r="K48" s="39"/>
      <c r="L48" s="47"/>
      <c r="M48" s="47"/>
      <c r="N48" s="47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</row>
    <row r="49" spans="1:66" ht="18">
      <c r="A49" s="39"/>
      <c r="B49" s="54"/>
      <c r="C49" s="55"/>
      <c r="D49" s="48"/>
      <c r="E49" s="39"/>
      <c r="F49" s="39"/>
      <c r="G49" s="39"/>
      <c r="H49" s="39"/>
      <c r="I49" s="39"/>
      <c r="J49" s="39"/>
      <c r="K49" s="39"/>
      <c r="L49" s="47"/>
      <c r="M49" s="47"/>
      <c r="N49" s="47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</row>
    <row r="50" spans="1:66" ht="18">
      <c r="A50" s="39"/>
      <c r="B50" s="54"/>
      <c r="C50" s="55"/>
      <c r="D50" s="48"/>
      <c r="E50" s="39"/>
      <c r="F50" s="39"/>
      <c r="G50" s="39"/>
      <c r="H50" s="39"/>
      <c r="I50" s="39"/>
      <c r="J50" s="39"/>
      <c r="K50" s="39"/>
      <c r="L50" s="47"/>
      <c r="M50" s="47"/>
      <c r="N50" s="47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</row>
    <row r="51" spans="1:66" ht="18">
      <c r="A51" s="39"/>
      <c r="B51" s="54"/>
      <c r="C51" s="55"/>
      <c r="D51" s="48"/>
      <c r="E51" s="39"/>
      <c r="F51" s="39"/>
      <c r="G51" s="39"/>
      <c r="H51" s="39"/>
      <c r="I51" s="39"/>
      <c r="J51" s="39"/>
      <c r="K51" s="39"/>
      <c r="L51" s="47"/>
      <c r="M51" s="47"/>
      <c r="N51" s="47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</row>
    <row r="52" spans="1:66" ht="18">
      <c r="A52" s="39"/>
      <c r="B52" s="54"/>
      <c r="C52" s="55"/>
      <c r="D52" s="48"/>
      <c r="E52" s="39"/>
      <c r="F52" s="39"/>
      <c r="G52" s="39"/>
      <c r="H52" s="39"/>
      <c r="I52" s="39"/>
      <c r="J52" s="39"/>
      <c r="K52" s="39"/>
      <c r="L52" s="47"/>
      <c r="M52" s="47"/>
      <c r="N52" s="47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</row>
    <row r="53" spans="1:66" ht="18">
      <c r="A53" s="39"/>
      <c r="B53" s="54"/>
      <c r="C53" s="55"/>
      <c r="D53" s="56"/>
      <c r="E53" s="39"/>
      <c r="F53" s="39"/>
      <c r="G53" s="39"/>
      <c r="H53" s="39"/>
      <c r="I53" s="39"/>
      <c r="J53" s="39"/>
      <c r="K53" s="39"/>
      <c r="L53" s="47"/>
      <c r="M53" s="47"/>
      <c r="N53" s="47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</row>
    <row r="54" spans="1:66" ht="18.75">
      <c r="A54" s="39"/>
      <c r="B54" s="54"/>
      <c r="C54" s="55"/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</row>
    <row r="55" spans="1:66" ht="18.75">
      <c r="A55" s="39"/>
      <c r="B55" s="54"/>
      <c r="C55" s="55"/>
      <c r="D55" s="35"/>
      <c r="E55" s="58" t="s">
        <v>199</v>
      </c>
      <c r="F55" s="30"/>
      <c r="G55" s="30"/>
      <c r="H55" s="31"/>
      <c r="I55" s="31"/>
      <c r="J55" s="31"/>
      <c r="K55" s="31"/>
      <c r="L55" s="31"/>
      <c r="M55" s="31"/>
      <c r="N55" s="31"/>
      <c r="O55" s="36"/>
      <c r="P55" s="30"/>
      <c r="Q55" s="30"/>
      <c r="R55" s="31"/>
      <c r="S55" s="31"/>
      <c r="T55" s="31"/>
      <c r="U55" s="31"/>
      <c r="V55" s="31"/>
      <c r="W55" s="31"/>
      <c r="X55" s="31"/>
      <c r="Y55" s="30"/>
      <c r="Z55" s="30"/>
      <c r="AA55" s="31"/>
      <c r="AB55" s="31"/>
      <c r="AC55" s="31"/>
      <c r="AD55" s="31"/>
      <c r="AE55" s="31"/>
      <c r="AF55" s="31"/>
      <c r="AG55" s="31"/>
      <c r="AH55" s="36"/>
      <c r="AI55" s="27"/>
      <c r="AJ55" s="30"/>
      <c r="AK55" s="31"/>
      <c r="AL55" s="31"/>
      <c r="AM55" s="31"/>
      <c r="AN55" s="31"/>
      <c r="AO55" s="31"/>
      <c r="AP55" s="31"/>
      <c r="AQ55" s="31"/>
      <c r="AR55" s="31"/>
      <c r="AS55" s="31"/>
      <c r="AT55" s="13"/>
      <c r="AU55" s="13"/>
      <c r="AV55" s="13"/>
      <c r="AW55" s="13"/>
      <c r="AX55" s="13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</row>
    <row r="56" spans="1:66" ht="18.75">
      <c r="A56" s="39"/>
      <c r="B56" s="54"/>
      <c r="C56" s="55"/>
      <c r="D56" s="35"/>
      <c r="E56" s="59"/>
      <c r="F56" s="30"/>
      <c r="G56" s="30"/>
      <c r="H56" s="30"/>
      <c r="I56" s="31"/>
      <c r="J56" s="31"/>
      <c r="K56" s="31"/>
      <c r="L56" s="31"/>
      <c r="M56" s="31"/>
      <c r="N56" s="31"/>
      <c r="O56" s="31"/>
      <c r="P56" s="31"/>
      <c r="Q56" s="31"/>
      <c r="R56" s="4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0"/>
      <c r="AD56" s="30"/>
      <c r="AE56" s="31"/>
      <c r="AF56" s="31"/>
      <c r="AG56" s="31"/>
      <c r="AH56" s="31"/>
      <c r="AI56" s="31"/>
      <c r="AJ56" s="31"/>
      <c r="AK56" s="31"/>
      <c r="AL56" s="41"/>
      <c r="AM56" s="30"/>
      <c r="AN56" s="30"/>
      <c r="AO56" s="31"/>
      <c r="AP56" s="31"/>
      <c r="AQ56" s="31"/>
      <c r="AR56" s="31"/>
      <c r="AS56" s="31"/>
      <c r="AT56" s="13"/>
      <c r="AU56" s="13"/>
      <c r="AV56" s="13"/>
      <c r="AW56" s="13"/>
      <c r="AX56" s="13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</row>
    <row r="57" spans="1:66" ht="18">
      <c r="A57" s="39"/>
      <c r="B57" s="54"/>
      <c r="C57" s="55"/>
      <c r="D57" s="60"/>
      <c r="E57" s="116">
        <v>44118</v>
      </c>
      <c r="F57" s="116"/>
      <c r="G57" s="116"/>
      <c r="H57" s="116"/>
      <c r="I57" s="116"/>
      <c r="J57" s="114" t="s">
        <v>185</v>
      </c>
      <c r="K57" s="114"/>
      <c r="L57" s="114"/>
      <c r="M57" s="114"/>
      <c r="N57" s="114"/>
      <c r="O57" s="115" t="s">
        <v>184</v>
      </c>
      <c r="P57" s="115"/>
      <c r="Q57" s="115"/>
      <c r="R57" s="115"/>
      <c r="S57" s="115"/>
      <c r="T57" s="115"/>
      <c r="U57" s="11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 s="13"/>
      <c r="AU57" s="13"/>
      <c r="AV57" s="13"/>
      <c r="AW57" s="13"/>
      <c r="AX57" s="13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</row>
    <row r="58" spans="1:66" ht="20.25">
      <c r="A58" s="39"/>
      <c r="B58" s="54"/>
      <c r="C58" s="55"/>
      <c r="D58" s="61"/>
      <c r="E58" s="116">
        <v>44190</v>
      </c>
      <c r="F58" s="116"/>
      <c r="G58" s="116"/>
      <c r="H58" s="116"/>
      <c r="I58" s="116"/>
      <c r="J58" s="125" t="s">
        <v>200</v>
      </c>
      <c r="K58" s="125"/>
      <c r="L58" s="125"/>
      <c r="M58" s="125"/>
      <c r="N58" s="125"/>
      <c r="O58" s="115" t="s">
        <v>186</v>
      </c>
      <c r="P58" s="115"/>
      <c r="Q58" s="115"/>
      <c r="R58" s="115"/>
      <c r="S58" s="115"/>
      <c r="T58" s="115"/>
      <c r="U58" s="11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 s="62"/>
      <c r="AU58" s="62"/>
      <c r="AV58" s="62"/>
      <c r="AW58" s="26"/>
      <c r="AX58" s="26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</row>
    <row r="59" spans="1:66" ht="20.25">
      <c r="A59" s="39"/>
      <c r="B59" s="54"/>
      <c r="C59" s="55"/>
      <c r="D59" s="63"/>
      <c r="E59" s="116">
        <v>44197</v>
      </c>
      <c r="F59" s="116"/>
      <c r="G59" s="116"/>
      <c r="H59" s="116"/>
      <c r="I59" s="116"/>
      <c r="J59" s="125" t="s">
        <v>200</v>
      </c>
      <c r="K59" s="125"/>
      <c r="L59" s="125"/>
      <c r="M59" s="125"/>
      <c r="N59" s="125"/>
      <c r="O59" s="115" t="s">
        <v>187</v>
      </c>
      <c r="P59" s="115"/>
      <c r="Q59" s="115"/>
      <c r="R59" s="115"/>
      <c r="S59" s="115"/>
      <c r="T59" s="115"/>
      <c r="U59" s="11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 s="49"/>
      <c r="AU59" s="49"/>
      <c r="AV59" s="49"/>
      <c r="AW59" s="49"/>
      <c r="AX59" s="4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</row>
    <row r="60" spans="1:66" ht="18">
      <c r="A60" s="39"/>
      <c r="B60" s="54"/>
      <c r="C60" s="55"/>
      <c r="D60" s="64"/>
      <c r="E60" s="116">
        <v>44203</v>
      </c>
      <c r="F60" s="116"/>
      <c r="G60" s="116"/>
      <c r="H60" s="116"/>
      <c r="I60" s="116"/>
      <c r="J60" s="125" t="s">
        <v>201</v>
      </c>
      <c r="K60" s="125"/>
      <c r="L60" s="125"/>
      <c r="M60" s="125"/>
      <c r="N60" s="125"/>
      <c r="O60" s="115" t="s">
        <v>186</v>
      </c>
      <c r="P60" s="115"/>
      <c r="Q60" s="115"/>
      <c r="R60" s="115"/>
      <c r="S60" s="115"/>
      <c r="T60" s="115"/>
      <c r="U60" s="115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</row>
    <row r="61" spans="1:66" ht="18.75">
      <c r="A61" s="39"/>
      <c r="B61" s="54"/>
      <c r="C61" s="55"/>
      <c r="D61" s="64"/>
      <c r="E61" s="116">
        <v>44263</v>
      </c>
      <c r="F61" s="116"/>
      <c r="G61" s="116"/>
      <c r="H61" s="116"/>
      <c r="I61" s="116"/>
      <c r="J61" s="125" t="s">
        <v>183</v>
      </c>
      <c r="K61" s="125"/>
      <c r="L61" s="125"/>
      <c r="M61" s="125"/>
      <c r="N61" s="125"/>
      <c r="O61" s="138" t="s">
        <v>190</v>
      </c>
      <c r="P61" s="138"/>
      <c r="Q61" s="138"/>
      <c r="R61" s="138"/>
      <c r="S61" s="138"/>
      <c r="T61" s="138"/>
      <c r="U61" s="138"/>
      <c r="V61"/>
      <c r="W61"/>
      <c r="X61" s="36"/>
      <c r="Y61" s="36"/>
      <c r="Z61" s="13"/>
      <c r="AA61" s="13"/>
      <c r="AB61" s="13"/>
      <c r="AC61" s="13"/>
      <c r="AD61" s="65"/>
      <c r="AE61" s="65"/>
      <c r="AF61" s="65"/>
      <c r="AG61" s="65"/>
      <c r="AH61" s="65"/>
      <c r="AI61" s="65"/>
      <c r="AJ61" s="65"/>
      <c r="AK61" s="65"/>
      <c r="AL61" s="65"/>
      <c r="AM61"/>
      <c r="AN61"/>
      <c r="AO61"/>
      <c r="AP61"/>
      <c r="AQ61"/>
      <c r="AR61"/>
      <c r="AS61"/>
      <c r="AT61" s="47"/>
      <c r="AU61" s="47"/>
      <c r="AV61" s="47"/>
      <c r="AW61" s="47"/>
      <c r="AX61" s="47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</row>
    <row r="62" spans="1:66" ht="18">
      <c r="A62" s="39"/>
      <c r="B62" s="54"/>
      <c r="C62" s="55"/>
      <c r="D62" s="64"/>
      <c r="E62" s="116">
        <v>44317</v>
      </c>
      <c r="F62" s="116"/>
      <c r="G62" s="116"/>
      <c r="H62" s="116"/>
      <c r="I62" s="116"/>
      <c r="J62" s="125" t="s">
        <v>192</v>
      </c>
      <c r="K62" s="125"/>
      <c r="L62" s="125"/>
      <c r="M62" s="125"/>
      <c r="N62" s="125"/>
      <c r="O62" s="115" t="s">
        <v>191</v>
      </c>
      <c r="P62" s="115"/>
      <c r="Q62" s="115"/>
      <c r="R62" s="115"/>
      <c r="S62" s="115"/>
      <c r="T62" s="115"/>
      <c r="U62" s="11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 s="47"/>
      <c r="AU62" s="47"/>
      <c r="AV62" s="47"/>
      <c r="AW62" s="47"/>
      <c r="AX62" s="47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</row>
    <row r="63" spans="1:66" ht="18">
      <c r="A63" s="39"/>
      <c r="B63" s="54"/>
      <c r="C63" s="55"/>
      <c r="D63" s="64"/>
      <c r="E63" s="135" t="s">
        <v>204</v>
      </c>
      <c r="F63" s="136"/>
      <c r="G63" s="136"/>
      <c r="H63" s="136"/>
      <c r="I63" s="137"/>
      <c r="J63" s="135" t="s">
        <v>205</v>
      </c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7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 s="47"/>
      <c r="AU63" s="47"/>
      <c r="AV63" s="47"/>
      <c r="AW63" s="47"/>
      <c r="AX63" s="47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</row>
    <row r="64" spans="1:66" ht="18">
      <c r="A64" s="39"/>
      <c r="B64" s="54"/>
      <c r="C64" s="55"/>
      <c r="D64" s="64"/>
      <c r="E64" s="122">
        <v>44318</v>
      </c>
      <c r="F64" s="123"/>
      <c r="G64" s="123"/>
      <c r="H64" s="123"/>
      <c r="I64" s="124"/>
      <c r="J64" s="126" t="s">
        <v>189</v>
      </c>
      <c r="K64" s="127"/>
      <c r="L64" s="127"/>
      <c r="M64" s="127"/>
      <c r="N64" s="128"/>
      <c r="O64" s="129" t="s">
        <v>202</v>
      </c>
      <c r="P64" s="130"/>
      <c r="Q64" s="130"/>
      <c r="R64" s="130"/>
      <c r="S64" s="130"/>
      <c r="T64" s="130"/>
      <c r="U64" s="131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 s="47"/>
      <c r="AU64" s="47"/>
      <c r="AV64" s="47"/>
      <c r="AW64" s="47"/>
      <c r="AX64" s="47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</row>
    <row r="65" spans="1:66" ht="18">
      <c r="A65" s="39"/>
      <c r="B65" s="54"/>
      <c r="C65" s="55"/>
      <c r="D65" s="66"/>
      <c r="E65" s="135" t="s">
        <v>203</v>
      </c>
      <c r="F65" s="136"/>
      <c r="G65" s="136"/>
      <c r="H65" s="136"/>
      <c r="I65" s="137"/>
      <c r="J65" s="135" t="s">
        <v>206</v>
      </c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7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 s="47"/>
      <c r="AU65" s="47"/>
      <c r="AV65" s="47"/>
      <c r="AW65" s="47"/>
      <c r="AX65" s="47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</row>
    <row r="66" spans="1:66" ht="18">
      <c r="A66" s="39"/>
      <c r="B66" s="54"/>
      <c r="C66" s="55"/>
      <c r="D66" s="66"/>
      <c r="E66" s="116">
        <v>44325</v>
      </c>
      <c r="F66" s="116"/>
      <c r="G66" s="116"/>
      <c r="H66" s="116"/>
      <c r="I66" s="116"/>
      <c r="J66" s="125" t="s">
        <v>189</v>
      </c>
      <c r="K66" s="134"/>
      <c r="L66" s="134"/>
      <c r="M66" s="134"/>
      <c r="N66" s="134"/>
      <c r="O66" s="115" t="s">
        <v>193</v>
      </c>
      <c r="P66" s="115"/>
      <c r="Q66" s="115"/>
      <c r="R66" s="115"/>
      <c r="S66" s="115"/>
      <c r="T66" s="115"/>
      <c r="U66" s="115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 s="47"/>
      <c r="AU66" s="47"/>
      <c r="AV66" s="47"/>
      <c r="AW66" s="47"/>
      <c r="AX66" s="47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</row>
    <row r="67" spans="1:66" ht="18">
      <c r="A67" s="39"/>
      <c r="B67" s="54"/>
      <c r="C67" s="55"/>
      <c r="D67" s="66"/>
      <c r="E67" s="135" t="s">
        <v>207</v>
      </c>
      <c r="F67" s="136"/>
      <c r="G67" s="136"/>
      <c r="H67" s="136"/>
      <c r="I67" s="137"/>
      <c r="J67" s="135" t="s">
        <v>208</v>
      </c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</row>
    <row r="68" spans="1:66" ht="18">
      <c r="A68" s="39"/>
      <c r="B68" s="54"/>
      <c r="C68" s="55"/>
      <c r="D68" s="66"/>
      <c r="E68" s="116">
        <v>44367</v>
      </c>
      <c r="F68" s="116"/>
      <c r="G68" s="116"/>
      <c r="H68" s="116"/>
      <c r="I68" s="116"/>
      <c r="J68" s="125" t="s">
        <v>189</v>
      </c>
      <c r="K68" s="134"/>
      <c r="L68" s="134"/>
      <c r="M68" s="134"/>
      <c r="N68" s="134"/>
      <c r="O68" s="115" t="s">
        <v>194</v>
      </c>
      <c r="P68" s="115"/>
      <c r="Q68" s="115"/>
      <c r="R68" s="115"/>
      <c r="S68" s="115"/>
      <c r="T68" s="115"/>
      <c r="U68" s="115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</row>
    <row r="69" spans="1:66" ht="18">
      <c r="A69" s="39"/>
      <c r="B69" s="54"/>
      <c r="C69" s="55"/>
      <c r="D69" s="66"/>
      <c r="E69" s="135" t="s">
        <v>209</v>
      </c>
      <c r="F69" s="136"/>
      <c r="G69" s="136"/>
      <c r="H69" s="136"/>
      <c r="I69" s="137"/>
      <c r="J69" s="135" t="s">
        <v>210</v>
      </c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7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</row>
    <row r="70" spans="1:66" ht="18">
      <c r="A70" s="39"/>
      <c r="B70" s="54"/>
      <c r="C70" s="55"/>
      <c r="D70" s="66"/>
      <c r="E70" s="116">
        <v>44375</v>
      </c>
      <c r="F70" s="116"/>
      <c r="G70" s="116"/>
      <c r="H70" s="116"/>
      <c r="I70" s="116"/>
      <c r="J70" s="125" t="s">
        <v>183</v>
      </c>
      <c r="K70" s="134"/>
      <c r="L70" s="134"/>
      <c r="M70" s="134"/>
      <c r="N70" s="134"/>
      <c r="O70" s="115" t="s">
        <v>195</v>
      </c>
      <c r="P70" s="115"/>
      <c r="Q70" s="115"/>
      <c r="R70" s="115"/>
      <c r="S70" s="115"/>
      <c r="T70" s="115"/>
      <c r="U70" s="115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</row>
    <row r="71" spans="1:66" ht="18">
      <c r="A71" s="39"/>
      <c r="B71" s="54"/>
      <c r="C71" s="55"/>
      <c r="D71" s="66"/>
      <c r="E71" s="116">
        <v>44432</v>
      </c>
      <c r="F71" s="116"/>
      <c r="G71" s="116"/>
      <c r="H71" s="116"/>
      <c r="I71" s="116"/>
      <c r="J71" s="125" t="s">
        <v>188</v>
      </c>
      <c r="K71" s="134"/>
      <c r="L71" s="134"/>
      <c r="M71" s="134"/>
      <c r="N71" s="134"/>
      <c r="O71" s="138" t="s">
        <v>196</v>
      </c>
      <c r="P71" s="138"/>
      <c r="Q71" s="138"/>
      <c r="R71" s="138"/>
      <c r="S71" s="138"/>
      <c r="T71" s="138"/>
      <c r="U71" s="138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</row>
    <row r="72" spans="1:66" ht="18">
      <c r="A72" s="39"/>
      <c r="B72" s="54"/>
      <c r="C72" s="55"/>
      <c r="D72" s="66"/>
      <c r="E72" s="39"/>
      <c r="F72" s="39"/>
      <c r="G72" s="47"/>
      <c r="H72" s="47"/>
      <c r="I72" s="47"/>
      <c r="J72" s="47"/>
      <c r="K72" s="47"/>
      <c r="L72" s="47"/>
      <c r="M72" s="47"/>
      <c r="N72" s="47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13"/>
      <c r="AZ72" s="13"/>
      <c r="BA72" s="13"/>
      <c r="BB72" s="13"/>
      <c r="BC72" s="13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</row>
    <row r="73" spans="1:66" ht="18">
      <c r="A73" s="39"/>
      <c r="B73" s="54"/>
      <c r="C73" s="55"/>
      <c r="D73" s="66"/>
      <c r="E73" s="39"/>
      <c r="F73" s="39"/>
      <c r="G73" s="39"/>
      <c r="H73" s="39"/>
      <c r="I73" s="39"/>
      <c r="J73" s="39"/>
      <c r="K73" s="39"/>
      <c r="L73" s="47"/>
      <c r="M73" s="47"/>
      <c r="N73" s="47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13"/>
      <c r="AZ73" s="13"/>
      <c r="BA73" s="13"/>
      <c r="BB73" s="13"/>
      <c r="BC73" s="13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</row>
    <row r="74" spans="1:66" ht="18">
      <c r="A74" s="39"/>
      <c r="B74" s="54"/>
      <c r="C74" s="55"/>
      <c r="D74" s="66"/>
      <c r="E74" s="39"/>
      <c r="F74" s="39"/>
      <c r="G74" s="39"/>
      <c r="H74" s="39"/>
      <c r="I74" s="39"/>
      <c r="J74" s="39"/>
      <c r="K74" s="39"/>
      <c r="L74" s="47"/>
      <c r="M74" s="47"/>
      <c r="N74" s="47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13"/>
      <c r="AZ74" s="13"/>
      <c r="BA74" s="13"/>
      <c r="BB74" s="13"/>
      <c r="BC74" s="13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</row>
    <row r="75" spans="5:21" ht="15.75">
      <c r="E75" s="39"/>
      <c r="F75" s="39"/>
      <c r="G75" s="39"/>
      <c r="H75" s="39"/>
      <c r="I75" s="39"/>
      <c r="J75" s="39"/>
      <c r="K75" s="39"/>
      <c r="L75" s="47"/>
      <c r="M75" s="47"/>
      <c r="N75" s="47"/>
      <c r="O75" s="39"/>
      <c r="P75" s="39"/>
      <c r="Q75" s="39"/>
      <c r="R75" s="39"/>
      <c r="S75" s="39"/>
      <c r="T75" s="39"/>
      <c r="U75" s="39"/>
    </row>
  </sheetData>
  <sheetProtection/>
  <mergeCells count="88">
    <mergeCell ref="E69:I69"/>
    <mergeCell ref="J69:U69"/>
    <mergeCell ref="E70:I70"/>
    <mergeCell ref="J70:N70"/>
    <mergeCell ref="O70:U70"/>
    <mergeCell ref="E71:I71"/>
    <mergeCell ref="J71:N71"/>
    <mergeCell ref="O71:U71"/>
    <mergeCell ref="E66:I66"/>
    <mergeCell ref="J66:N66"/>
    <mergeCell ref="O66:U66"/>
    <mergeCell ref="E67:I67"/>
    <mergeCell ref="J67:U67"/>
    <mergeCell ref="E68:I68"/>
    <mergeCell ref="J68:N68"/>
    <mergeCell ref="O68:U68"/>
    <mergeCell ref="E63:I63"/>
    <mergeCell ref="J63:U63"/>
    <mergeCell ref="E64:I64"/>
    <mergeCell ref="J64:N64"/>
    <mergeCell ref="O64:U64"/>
    <mergeCell ref="E65:I65"/>
    <mergeCell ref="J65:U65"/>
    <mergeCell ref="E61:I61"/>
    <mergeCell ref="J61:N61"/>
    <mergeCell ref="O61:U61"/>
    <mergeCell ref="E62:I62"/>
    <mergeCell ref="J62:N62"/>
    <mergeCell ref="O62:U62"/>
    <mergeCell ref="E59:I59"/>
    <mergeCell ref="J59:N59"/>
    <mergeCell ref="O59:U59"/>
    <mergeCell ref="E60:I60"/>
    <mergeCell ref="J60:N60"/>
    <mergeCell ref="O60:U60"/>
    <mergeCell ref="E57:I57"/>
    <mergeCell ref="J57:N57"/>
    <mergeCell ref="O57:U57"/>
    <mergeCell ref="E58:I58"/>
    <mergeCell ref="J58:N58"/>
    <mergeCell ref="O58:U58"/>
    <mergeCell ref="G32:M32"/>
    <mergeCell ref="Q32:W32"/>
    <mergeCell ref="G34:M34"/>
    <mergeCell ref="Q34:W34"/>
    <mergeCell ref="AB34:AH34"/>
    <mergeCell ref="A14:A29"/>
    <mergeCell ref="B14:B24"/>
    <mergeCell ref="C14:C15"/>
    <mergeCell ref="C16:C18"/>
    <mergeCell ref="C19:C20"/>
    <mergeCell ref="C21:C24"/>
    <mergeCell ref="B25:B29"/>
    <mergeCell ref="C26:C29"/>
    <mergeCell ref="A12:BL12"/>
    <mergeCell ref="A13:BL13"/>
    <mergeCell ref="BJ8:BJ11"/>
    <mergeCell ref="BK8:BK11"/>
    <mergeCell ref="BL8:BL11"/>
    <mergeCell ref="AN7:AR8"/>
    <mergeCell ref="AS7:AV8"/>
    <mergeCell ref="AW7:AZ8"/>
    <mergeCell ref="BA7:BD8"/>
    <mergeCell ref="BE7:BL7"/>
    <mergeCell ref="BE8:BE11"/>
    <mergeCell ref="BF8:BF11"/>
    <mergeCell ref="BG8:BG11"/>
    <mergeCell ref="BH8:BH11"/>
    <mergeCell ref="BI8:BI11"/>
    <mergeCell ref="N7:R8"/>
    <mergeCell ref="S7:V8"/>
    <mergeCell ref="W7:Z8"/>
    <mergeCell ref="AA7:AD8"/>
    <mergeCell ref="AE7:AI8"/>
    <mergeCell ref="AJ7:AM8"/>
    <mergeCell ref="A7:A11"/>
    <mergeCell ref="B7:B11"/>
    <mergeCell ref="C7:C11"/>
    <mergeCell ref="D7:D11"/>
    <mergeCell ref="E7:I8"/>
    <mergeCell ref="J7:M8"/>
    <mergeCell ref="A1:D2"/>
    <mergeCell ref="G1:BD1"/>
    <mergeCell ref="BE1:BL2"/>
    <mergeCell ref="G2:BD2"/>
    <mergeCell ref="A3:D3"/>
    <mergeCell ref="G3:BD3"/>
    <mergeCell ref="BE3:BL5"/>
  </mergeCells>
  <conditionalFormatting sqref="E32">
    <cfRule type="cellIs" priority="34" dxfId="0" operator="equal" stopIfTrue="1">
      <formula>"А"</formula>
    </cfRule>
    <cfRule type="cellIs" priority="35" dxfId="0" operator="equal" stopIfTrue="1">
      <formula>"А"</formula>
    </cfRule>
    <cfRule type="cellIs" priority="36" dxfId="0" operator="equal" stopIfTrue="1">
      <formula>"А"</formula>
    </cfRule>
  </conditionalFormatting>
  <conditionalFormatting sqref="C34">
    <cfRule type="cellIs" priority="37" dxfId="0" operator="equal" stopIfTrue="1">
      <formula>"А"</formula>
    </cfRule>
    <cfRule type="cellIs" priority="38" dxfId="0" operator="equal" stopIfTrue="1">
      <formula>"А"</formula>
    </cfRule>
    <cfRule type="cellIs" priority="39" dxfId="0" operator="equal" stopIfTrue="1">
      <formula>"А"</formula>
    </cfRule>
  </conditionalFormatting>
  <conditionalFormatting sqref="Z32">
    <cfRule type="cellIs" priority="31" dxfId="0" operator="equal" stopIfTrue="1">
      <formula>"А"</formula>
    </cfRule>
    <cfRule type="cellIs" priority="32" dxfId="0" operator="equal" stopIfTrue="1">
      <formula>"А"</formula>
    </cfRule>
    <cfRule type="cellIs" priority="33" dxfId="0" operator="equal" stopIfTrue="1">
      <formula>"А"</formula>
    </cfRule>
  </conditionalFormatting>
  <conditionalFormatting sqref="Z34">
    <cfRule type="cellIs" priority="28" dxfId="0" operator="equal" stopIfTrue="1">
      <formula>"А"</formula>
    </cfRule>
    <cfRule type="cellIs" priority="29" dxfId="0" operator="equal" stopIfTrue="1">
      <formula>"А"</formula>
    </cfRule>
    <cfRule type="cellIs" priority="30" dxfId="0" operator="equal" stopIfTrue="1">
      <formula>"А"</formula>
    </cfRule>
  </conditionalFormatting>
  <conditionalFormatting sqref="O32">
    <cfRule type="cellIs" priority="25" dxfId="0" operator="equal" stopIfTrue="1">
      <formula>"А"</formula>
    </cfRule>
    <cfRule type="cellIs" priority="26" dxfId="0" operator="equal" stopIfTrue="1">
      <formula>"А"</formula>
    </cfRule>
    <cfRule type="cellIs" priority="27" dxfId="0" operator="equal" stopIfTrue="1">
      <formula>"А"</formula>
    </cfRule>
  </conditionalFormatting>
  <conditionalFormatting sqref="E14:BD30">
    <cfRule type="cellIs" priority="1" dxfId="0" operator="equal" stopIfTrue="1">
      <formula>"А"</formula>
    </cfRule>
    <cfRule type="cellIs" priority="2" dxfId="0" operator="equal" stopIfTrue="1">
      <formula>"А"</formula>
    </cfRule>
    <cfRule type="cellIs" priority="3" dxfId="0" operator="equal" stopIfTrue="1">
      <formula>"А"</formula>
    </cfRule>
  </conditionalFormatting>
  <printOptions/>
  <pageMargins left="0.75" right="0.75" top="1" bottom="1" header="0.5" footer="0.5"/>
  <pageSetup fitToHeight="0" fitToWidth="1" orientation="landscape" paperSize="9" scale="40" r:id="rId2"/>
  <rowBreaks count="1" manualBreakCount="1">
    <brk id="35" max="64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Аркуш3">
    <pageSetUpPr fitToPage="1"/>
  </sheetPr>
  <dimension ref="A1:BN66"/>
  <sheetViews>
    <sheetView view="pageBreakPreview" zoomScaleNormal="85" zoomScaleSheetLayoutView="100" zoomScalePageLayoutView="0" workbookViewId="0" topLeftCell="A9">
      <pane xSplit="4" ySplit="5" topLeftCell="E14" activePane="bottomRight" state="frozen"/>
      <selection pane="topLeft" activeCell="A9" sqref="A9"/>
      <selection pane="topRight" activeCell="E9" sqref="E9"/>
      <selection pane="bottomLeft" activeCell="A14" sqref="A14"/>
      <selection pane="bottomRight" activeCell="D18" sqref="D18"/>
    </sheetView>
  </sheetViews>
  <sheetFormatPr defaultColWidth="8.8515625" defaultRowHeight="12.75"/>
  <cols>
    <col min="1" max="1" width="5.421875" style="1" customWidth="1"/>
    <col min="2" max="2" width="5.8515625" style="1" customWidth="1"/>
    <col min="3" max="3" width="5.421875" style="1" customWidth="1"/>
    <col min="4" max="4" width="48.8515625" style="1" customWidth="1"/>
    <col min="5" max="25" width="3.8515625" style="1" customWidth="1"/>
    <col min="26" max="26" width="4.421875" style="1" customWidth="1"/>
    <col min="27" max="56" width="3.8515625" style="1" customWidth="1"/>
    <col min="57" max="57" width="5.8515625" style="1" customWidth="1"/>
    <col min="58" max="58" width="6.421875" style="1" customWidth="1"/>
    <col min="59" max="59" width="7.140625" style="1" customWidth="1"/>
    <col min="60" max="64" width="5.8515625" style="1" customWidth="1"/>
    <col min="65" max="16384" width="8.8515625" style="1" customWidth="1"/>
  </cols>
  <sheetData>
    <row r="1" spans="1:64" ht="39.75" customHeight="1">
      <c r="A1" s="119" t="s">
        <v>98</v>
      </c>
      <c r="B1" s="119"/>
      <c r="C1" s="119"/>
      <c r="D1" s="119"/>
      <c r="G1" s="121" t="s">
        <v>219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03" t="s">
        <v>239</v>
      </c>
      <c r="BF1" s="103"/>
      <c r="BG1" s="103"/>
      <c r="BH1" s="103"/>
      <c r="BI1" s="103"/>
      <c r="BJ1" s="103"/>
      <c r="BK1" s="103"/>
      <c r="BL1" s="103"/>
    </row>
    <row r="2" spans="1:64" ht="34.5">
      <c r="A2" s="119"/>
      <c r="B2" s="119"/>
      <c r="C2" s="119"/>
      <c r="D2" s="119"/>
      <c r="G2" s="120" t="s">
        <v>241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03"/>
      <c r="BF2" s="103"/>
      <c r="BG2" s="103"/>
      <c r="BH2" s="103"/>
      <c r="BI2" s="103"/>
      <c r="BJ2" s="103"/>
      <c r="BK2" s="103"/>
      <c r="BL2" s="103"/>
    </row>
    <row r="3" spans="1:64" ht="44.25" customHeight="1">
      <c r="A3" s="132" t="s">
        <v>238</v>
      </c>
      <c r="B3" s="132"/>
      <c r="C3" s="132"/>
      <c r="D3" s="132"/>
      <c r="G3" s="120" t="s">
        <v>220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04" t="s">
        <v>240</v>
      </c>
      <c r="BF3" s="104"/>
      <c r="BG3" s="104"/>
      <c r="BH3" s="104"/>
      <c r="BI3" s="104"/>
      <c r="BJ3" s="104"/>
      <c r="BK3" s="104"/>
      <c r="BL3" s="104"/>
    </row>
    <row r="4" spans="57:64" ht="15.75">
      <c r="BE4" s="104"/>
      <c r="BF4" s="104"/>
      <c r="BG4" s="104"/>
      <c r="BH4" s="104"/>
      <c r="BI4" s="104"/>
      <c r="BJ4" s="104"/>
      <c r="BK4" s="104"/>
      <c r="BL4" s="104"/>
    </row>
    <row r="5" spans="57:64" ht="15.75">
      <c r="BE5" s="104"/>
      <c r="BF5" s="104"/>
      <c r="BG5" s="104"/>
      <c r="BH5" s="104"/>
      <c r="BI5" s="104"/>
      <c r="BJ5" s="104"/>
      <c r="BK5" s="104"/>
      <c r="BL5" s="104"/>
    </row>
    <row r="6" ht="15.75">
      <c r="BL6" s="2"/>
    </row>
    <row r="7" spans="1:64" ht="15" customHeight="1">
      <c r="A7" s="100" t="s">
        <v>108</v>
      </c>
      <c r="B7" s="100" t="s">
        <v>129</v>
      </c>
      <c r="C7" s="100" t="s">
        <v>102</v>
      </c>
      <c r="D7" s="102" t="s">
        <v>101</v>
      </c>
      <c r="E7" s="102" t="s">
        <v>64</v>
      </c>
      <c r="F7" s="102"/>
      <c r="G7" s="102"/>
      <c r="H7" s="102"/>
      <c r="I7" s="102"/>
      <c r="J7" s="102" t="s">
        <v>38</v>
      </c>
      <c r="K7" s="102"/>
      <c r="L7" s="102"/>
      <c r="M7" s="102"/>
      <c r="N7" s="102" t="s">
        <v>83</v>
      </c>
      <c r="O7" s="102"/>
      <c r="P7" s="102"/>
      <c r="Q7" s="102"/>
      <c r="R7" s="102"/>
      <c r="S7" s="102" t="s">
        <v>37</v>
      </c>
      <c r="T7" s="102"/>
      <c r="U7" s="102"/>
      <c r="V7" s="102"/>
      <c r="W7" s="102" t="s">
        <v>28</v>
      </c>
      <c r="X7" s="102"/>
      <c r="Y7" s="102"/>
      <c r="Z7" s="102"/>
      <c r="AA7" s="102" t="s">
        <v>9</v>
      </c>
      <c r="AB7" s="102"/>
      <c r="AC7" s="102"/>
      <c r="AD7" s="102"/>
      <c r="AE7" s="102" t="s">
        <v>63</v>
      </c>
      <c r="AF7" s="102"/>
      <c r="AG7" s="102"/>
      <c r="AH7" s="102"/>
      <c r="AI7" s="102"/>
      <c r="AJ7" s="102" t="s">
        <v>53</v>
      </c>
      <c r="AK7" s="102"/>
      <c r="AL7" s="102"/>
      <c r="AM7" s="102"/>
      <c r="AN7" s="102" t="s">
        <v>58</v>
      </c>
      <c r="AO7" s="102"/>
      <c r="AP7" s="102"/>
      <c r="AQ7" s="102"/>
      <c r="AR7" s="102"/>
      <c r="AS7" s="102" t="s">
        <v>61</v>
      </c>
      <c r="AT7" s="102"/>
      <c r="AU7" s="102"/>
      <c r="AV7" s="102"/>
      <c r="AW7" s="102" t="s">
        <v>23</v>
      </c>
      <c r="AX7" s="102"/>
      <c r="AY7" s="102"/>
      <c r="AZ7" s="102"/>
      <c r="BA7" s="102" t="s">
        <v>57</v>
      </c>
      <c r="BB7" s="102"/>
      <c r="BC7" s="102"/>
      <c r="BD7" s="102"/>
      <c r="BE7" s="95" t="s">
        <v>115</v>
      </c>
      <c r="BF7" s="95"/>
      <c r="BG7" s="95"/>
      <c r="BH7" s="95"/>
      <c r="BI7" s="95"/>
      <c r="BJ7" s="95"/>
      <c r="BK7" s="95"/>
      <c r="BL7" s="95"/>
    </row>
    <row r="8" spans="1:64" ht="19.5" customHeight="1">
      <c r="A8" s="100"/>
      <c r="B8" s="100"/>
      <c r="C8" s="10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5" t="s">
        <v>100</v>
      </c>
      <c r="BF8" s="105" t="s">
        <v>117</v>
      </c>
      <c r="BG8" s="105" t="s">
        <v>123</v>
      </c>
      <c r="BH8" s="105" t="s">
        <v>90</v>
      </c>
      <c r="BI8" s="105" t="s">
        <v>133</v>
      </c>
      <c r="BJ8" s="105" t="s">
        <v>91</v>
      </c>
      <c r="BK8" s="105" t="s">
        <v>82</v>
      </c>
      <c r="BL8" s="105" t="s">
        <v>13</v>
      </c>
    </row>
    <row r="9" spans="1:64" ht="28.5" customHeight="1">
      <c r="A9" s="100"/>
      <c r="B9" s="100"/>
      <c r="C9" s="100"/>
      <c r="D9" s="102"/>
      <c r="E9" s="3">
        <v>31</v>
      </c>
      <c r="F9" s="3">
        <v>7</v>
      </c>
      <c r="G9" s="3">
        <v>14</v>
      </c>
      <c r="H9" s="3">
        <v>21</v>
      </c>
      <c r="I9" s="3">
        <v>28</v>
      </c>
      <c r="J9" s="3">
        <v>5</v>
      </c>
      <c r="K9" s="3">
        <v>12</v>
      </c>
      <c r="L9" s="3">
        <v>19</v>
      </c>
      <c r="M9" s="3">
        <v>26</v>
      </c>
      <c r="N9" s="3">
        <v>2</v>
      </c>
      <c r="O9" s="3">
        <v>9</v>
      </c>
      <c r="P9" s="3">
        <v>16</v>
      </c>
      <c r="Q9" s="3">
        <v>23</v>
      </c>
      <c r="R9" s="3">
        <v>30</v>
      </c>
      <c r="S9" s="3">
        <v>7</v>
      </c>
      <c r="T9" s="3">
        <v>14</v>
      </c>
      <c r="U9" s="3">
        <v>21</v>
      </c>
      <c r="V9" s="3">
        <v>28</v>
      </c>
      <c r="W9" s="3">
        <v>4</v>
      </c>
      <c r="X9" s="3">
        <v>11</v>
      </c>
      <c r="Y9" s="3">
        <v>18</v>
      </c>
      <c r="Z9" s="3">
        <v>25</v>
      </c>
      <c r="AA9" s="3">
        <v>1</v>
      </c>
      <c r="AB9" s="3">
        <v>8</v>
      </c>
      <c r="AC9" s="3">
        <v>15</v>
      </c>
      <c r="AD9" s="3">
        <v>22</v>
      </c>
      <c r="AE9" s="3">
        <v>1</v>
      </c>
      <c r="AF9" s="72">
        <v>8</v>
      </c>
      <c r="AG9" s="3">
        <v>15</v>
      </c>
      <c r="AH9" s="3">
        <v>22</v>
      </c>
      <c r="AI9" s="3">
        <v>29</v>
      </c>
      <c r="AJ9" s="3">
        <v>5</v>
      </c>
      <c r="AK9" s="3">
        <v>12</v>
      </c>
      <c r="AL9" s="3">
        <v>19</v>
      </c>
      <c r="AM9" s="3">
        <v>26</v>
      </c>
      <c r="AN9" s="72">
        <v>3</v>
      </c>
      <c r="AO9" s="72">
        <v>10</v>
      </c>
      <c r="AP9" s="3">
        <v>17</v>
      </c>
      <c r="AQ9" s="3">
        <v>24</v>
      </c>
      <c r="AR9" s="3">
        <v>31</v>
      </c>
      <c r="AS9" s="3">
        <v>7</v>
      </c>
      <c r="AT9" s="3">
        <v>14</v>
      </c>
      <c r="AU9" s="72">
        <v>21</v>
      </c>
      <c r="AV9" s="72">
        <v>28</v>
      </c>
      <c r="AW9" s="3">
        <v>5</v>
      </c>
      <c r="AX9" s="3">
        <v>12</v>
      </c>
      <c r="AY9" s="3">
        <v>19</v>
      </c>
      <c r="AZ9" s="3">
        <v>26</v>
      </c>
      <c r="BA9" s="3">
        <v>2</v>
      </c>
      <c r="BB9" s="3">
        <v>9</v>
      </c>
      <c r="BC9" s="3">
        <v>16</v>
      </c>
      <c r="BD9" s="3">
        <v>23</v>
      </c>
      <c r="BE9" s="105"/>
      <c r="BF9" s="105"/>
      <c r="BG9" s="105"/>
      <c r="BH9" s="105"/>
      <c r="BI9" s="105"/>
      <c r="BJ9" s="105"/>
      <c r="BK9" s="105"/>
      <c r="BL9" s="105"/>
    </row>
    <row r="10" spans="1:64" ht="27" customHeight="1">
      <c r="A10" s="100"/>
      <c r="B10" s="100"/>
      <c r="C10" s="100"/>
      <c r="D10" s="102"/>
      <c r="E10" s="3">
        <v>6</v>
      </c>
      <c r="F10" s="3">
        <v>13</v>
      </c>
      <c r="G10" s="3">
        <v>20</v>
      </c>
      <c r="H10" s="3">
        <v>27</v>
      </c>
      <c r="I10" s="3">
        <v>4</v>
      </c>
      <c r="J10" s="3">
        <v>11</v>
      </c>
      <c r="K10" s="3">
        <v>18</v>
      </c>
      <c r="L10" s="3">
        <v>25</v>
      </c>
      <c r="M10" s="3">
        <v>1</v>
      </c>
      <c r="N10" s="3">
        <v>8</v>
      </c>
      <c r="O10" s="3">
        <v>15</v>
      </c>
      <c r="P10" s="3">
        <v>22</v>
      </c>
      <c r="Q10" s="3">
        <v>29</v>
      </c>
      <c r="R10" s="3">
        <v>6</v>
      </c>
      <c r="S10" s="3">
        <v>13</v>
      </c>
      <c r="T10" s="3">
        <v>20</v>
      </c>
      <c r="U10" s="3">
        <v>27</v>
      </c>
      <c r="V10" s="3">
        <v>3</v>
      </c>
      <c r="W10" s="3">
        <v>10</v>
      </c>
      <c r="X10" s="3">
        <v>17</v>
      </c>
      <c r="Y10" s="3">
        <v>24</v>
      </c>
      <c r="Z10" s="3">
        <v>31</v>
      </c>
      <c r="AA10" s="3">
        <v>7</v>
      </c>
      <c r="AB10" s="3">
        <v>14</v>
      </c>
      <c r="AC10" s="3">
        <v>21</v>
      </c>
      <c r="AD10" s="3">
        <v>28</v>
      </c>
      <c r="AE10" s="3">
        <v>7</v>
      </c>
      <c r="AF10" s="3">
        <v>14</v>
      </c>
      <c r="AG10" s="3">
        <v>21</v>
      </c>
      <c r="AH10" s="3">
        <v>28</v>
      </c>
      <c r="AI10" s="3">
        <v>4</v>
      </c>
      <c r="AJ10" s="3">
        <v>11</v>
      </c>
      <c r="AK10" s="3">
        <v>18</v>
      </c>
      <c r="AL10" s="3">
        <v>25</v>
      </c>
      <c r="AM10" s="72">
        <v>2</v>
      </c>
      <c r="AN10" s="72">
        <v>9</v>
      </c>
      <c r="AO10" s="3">
        <v>16</v>
      </c>
      <c r="AP10" s="3">
        <v>23</v>
      </c>
      <c r="AQ10" s="3">
        <v>30</v>
      </c>
      <c r="AR10" s="3">
        <v>6</v>
      </c>
      <c r="AS10" s="3">
        <v>13</v>
      </c>
      <c r="AT10" s="72">
        <v>20</v>
      </c>
      <c r="AU10" s="3">
        <v>27</v>
      </c>
      <c r="AV10" s="3">
        <v>4</v>
      </c>
      <c r="AW10" s="3">
        <v>11</v>
      </c>
      <c r="AX10" s="3">
        <v>18</v>
      </c>
      <c r="AY10" s="3">
        <v>25</v>
      </c>
      <c r="AZ10" s="3">
        <v>1</v>
      </c>
      <c r="BA10" s="3">
        <v>8</v>
      </c>
      <c r="BB10" s="3">
        <v>15</v>
      </c>
      <c r="BC10" s="3">
        <v>22</v>
      </c>
      <c r="BD10" s="3">
        <v>29</v>
      </c>
      <c r="BE10" s="105"/>
      <c r="BF10" s="105"/>
      <c r="BG10" s="105"/>
      <c r="BH10" s="105"/>
      <c r="BI10" s="105"/>
      <c r="BJ10" s="105"/>
      <c r="BK10" s="105"/>
      <c r="BL10" s="105"/>
    </row>
    <row r="11" spans="1:64" ht="34.5" customHeight="1">
      <c r="A11" s="100"/>
      <c r="B11" s="100"/>
      <c r="C11" s="100"/>
      <c r="D11" s="102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139"/>
      <c r="BF11" s="139"/>
      <c r="BG11" s="139"/>
      <c r="BH11" s="139"/>
      <c r="BI11" s="139"/>
      <c r="BJ11" s="139"/>
      <c r="BK11" s="139"/>
      <c r="BL11" s="139"/>
    </row>
    <row r="12" spans="1:64" ht="24" customHeight="1">
      <c r="A12" s="99" t="s">
        <v>247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ht="19.5" customHeight="1">
      <c r="A13" s="94" t="s">
        <v>250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30" customHeight="1">
      <c r="A14" s="91" t="s">
        <v>7</v>
      </c>
      <c r="B14" s="91" t="s">
        <v>62</v>
      </c>
      <c r="C14" s="96" t="s">
        <v>251</v>
      </c>
      <c r="D14" s="7" t="s">
        <v>255</v>
      </c>
      <c r="E14" s="87">
        <v>0</v>
      </c>
      <c r="F14" s="70">
        <v>0</v>
      </c>
      <c r="G14" s="87">
        <v>0</v>
      </c>
      <c r="H14" s="70">
        <v>0</v>
      </c>
      <c r="I14" s="87">
        <v>0</v>
      </c>
      <c r="J14" s="70">
        <v>0</v>
      </c>
      <c r="K14" s="87">
        <v>0</v>
      </c>
      <c r="L14" s="71">
        <v>12</v>
      </c>
      <c r="M14" s="87">
        <v>0</v>
      </c>
      <c r="N14" s="70">
        <v>0</v>
      </c>
      <c r="O14" s="87">
        <v>0</v>
      </c>
      <c r="P14" s="70">
        <v>0</v>
      </c>
      <c r="Q14" s="87">
        <v>0</v>
      </c>
      <c r="R14" s="70">
        <v>0</v>
      </c>
      <c r="S14" s="87">
        <v>0</v>
      </c>
      <c r="T14" s="70">
        <v>0</v>
      </c>
      <c r="U14" s="8" t="s">
        <v>5</v>
      </c>
      <c r="V14" s="10" t="s">
        <v>2</v>
      </c>
      <c r="W14" s="9" t="s">
        <v>1</v>
      </c>
      <c r="X14" s="9" t="s">
        <v>1</v>
      </c>
      <c r="Y14" s="9" t="s">
        <v>1</v>
      </c>
      <c r="Z14" s="10" t="s">
        <v>2</v>
      </c>
      <c r="AA14" s="10" t="s">
        <v>2</v>
      </c>
      <c r="AB14" s="70">
        <v>0</v>
      </c>
      <c r="AC14" s="87">
        <v>0</v>
      </c>
      <c r="AD14" s="70">
        <v>0</v>
      </c>
      <c r="AE14" s="87">
        <v>0</v>
      </c>
      <c r="AF14" s="71">
        <f aca="true" t="shared" si="0" ref="AF14:AF20">COUNTIF(AB14:AE14,0)+COUNTIF(AG14:AU14,0)+1</f>
        <v>14</v>
      </c>
      <c r="AG14" s="87">
        <v>0</v>
      </c>
      <c r="AH14" s="70">
        <v>0</v>
      </c>
      <c r="AI14" s="87">
        <v>0</v>
      </c>
      <c r="AJ14" s="70">
        <v>0</v>
      </c>
      <c r="AK14" s="87">
        <v>0</v>
      </c>
      <c r="AL14" s="70">
        <v>0</v>
      </c>
      <c r="AM14" s="87">
        <v>0</v>
      </c>
      <c r="AN14" s="70">
        <v>0</v>
      </c>
      <c r="AO14" s="87">
        <v>0</v>
      </c>
      <c r="AP14" s="8" t="s">
        <v>5</v>
      </c>
      <c r="AQ14" s="9" t="s">
        <v>1</v>
      </c>
      <c r="AR14" s="9" t="s">
        <v>1</v>
      </c>
      <c r="AS14" s="9" t="s">
        <v>1</v>
      </c>
      <c r="AT14" s="11" t="s">
        <v>3</v>
      </c>
      <c r="AU14" s="11" t="s">
        <v>3</v>
      </c>
      <c r="AV14" s="10" t="s">
        <v>2</v>
      </c>
      <c r="AW14" s="10" t="s">
        <v>2</v>
      </c>
      <c r="AX14" s="10" t="s">
        <v>2</v>
      </c>
      <c r="AY14" s="10" t="s">
        <v>2</v>
      </c>
      <c r="AZ14" s="10" t="s">
        <v>2</v>
      </c>
      <c r="BA14" s="10" t="s">
        <v>2</v>
      </c>
      <c r="BB14" s="10" t="s">
        <v>2</v>
      </c>
      <c r="BC14" s="10" t="s">
        <v>2</v>
      </c>
      <c r="BD14" s="10" t="s">
        <v>2</v>
      </c>
      <c r="BE14" s="5">
        <f>COUNTIF(E14:BD14,"0")+2</f>
        <v>30</v>
      </c>
      <c r="BF14" s="5">
        <f aca="true" t="shared" si="1" ref="BF14:BF19">COUNTIF(E14:BD14,"ЗТ")</f>
        <v>2</v>
      </c>
      <c r="BG14" s="5">
        <f aca="true" t="shared" si="2" ref="BG14:BG19">COUNTIF(E14:BD14,"Е")</f>
        <v>6</v>
      </c>
      <c r="BH14" s="5">
        <f aca="true" t="shared" si="3" ref="BH14:BH19">COUNTIF(E14:BD14,"П")</f>
        <v>2</v>
      </c>
      <c r="BI14" s="5">
        <f aca="true" t="shared" si="4" ref="BI14:BI19">COUNTIF(E14:BD14,"ПА")</f>
        <v>0</v>
      </c>
      <c r="BJ14" s="5">
        <f aca="true" t="shared" si="5" ref="BJ14:BJ19">COUNTIF(E14:BD14,"А")</f>
        <v>0</v>
      </c>
      <c r="BK14" s="5">
        <f aca="true" t="shared" si="6" ref="BK14:BK19">COUNTIF(E14:BD14,"К")</f>
        <v>12</v>
      </c>
      <c r="BL14" s="5">
        <f aca="true" t="shared" si="7" ref="BL14:BL19">SUM(BE14:BK14)</f>
        <v>52</v>
      </c>
    </row>
    <row r="15" spans="1:64" ht="30" customHeight="1">
      <c r="A15" s="92"/>
      <c r="B15" s="92"/>
      <c r="C15" s="97"/>
      <c r="D15" s="7" t="s">
        <v>16</v>
      </c>
      <c r="E15" s="87">
        <v>0</v>
      </c>
      <c r="F15" s="70">
        <v>0</v>
      </c>
      <c r="G15" s="87">
        <v>0</v>
      </c>
      <c r="H15" s="70">
        <v>0</v>
      </c>
      <c r="I15" s="87">
        <v>0</v>
      </c>
      <c r="J15" s="70">
        <v>0</v>
      </c>
      <c r="K15" s="87">
        <v>0</v>
      </c>
      <c r="L15" s="71">
        <v>12</v>
      </c>
      <c r="M15" s="87">
        <v>0</v>
      </c>
      <c r="N15" s="70">
        <v>0</v>
      </c>
      <c r="O15" s="87">
        <v>0</v>
      </c>
      <c r="P15" s="70">
        <v>0</v>
      </c>
      <c r="Q15" s="87">
        <v>0</v>
      </c>
      <c r="R15" s="70">
        <v>0</v>
      </c>
      <c r="S15" s="87">
        <v>0</v>
      </c>
      <c r="T15" s="70">
        <v>0</v>
      </c>
      <c r="U15" s="8" t="s">
        <v>5</v>
      </c>
      <c r="V15" s="10" t="s">
        <v>2</v>
      </c>
      <c r="W15" s="9" t="s">
        <v>1</v>
      </c>
      <c r="X15" s="9" t="s">
        <v>1</v>
      </c>
      <c r="Y15" s="9" t="s">
        <v>1</v>
      </c>
      <c r="Z15" s="10" t="s">
        <v>2</v>
      </c>
      <c r="AA15" s="10" t="s">
        <v>2</v>
      </c>
      <c r="AB15" s="70">
        <v>0</v>
      </c>
      <c r="AC15" s="87">
        <v>0</v>
      </c>
      <c r="AD15" s="70">
        <v>0</v>
      </c>
      <c r="AE15" s="87">
        <v>0</v>
      </c>
      <c r="AF15" s="71">
        <f t="shared" si="0"/>
        <v>11</v>
      </c>
      <c r="AG15" s="87">
        <v>0</v>
      </c>
      <c r="AH15" s="70">
        <v>0</v>
      </c>
      <c r="AI15" s="87">
        <v>0</v>
      </c>
      <c r="AJ15" s="70">
        <v>0</v>
      </c>
      <c r="AK15" s="87">
        <v>0</v>
      </c>
      <c r="AL15" s="70">
        <v>0</v>
      </c>
      <c r="AM15" s="8" t="s">
        <v>5</v>
      </c>
      <c r="AN15" s="9" t="s">
        <v>1</v>
      </c>
      <c r="AO15" s="9" t="s">
        <v>1</v>
      </c>
      <c r="AP15" s="9" t="s">
        <v>1</v>
      </c>
      <c r="AQ15" s="11" t="s">
        <v>3</v>
      </c>
      <c r="AR15" s="11" t="s">
        <v>3</v>
      </c>
      <c r="AS15" s="11" t="s">
        <v>3</v>
      </c>
      <c r="AT15" s="11" t="s">
        <v>3</v>
      </c>
      <c r="AU15" s="11" t="s">
        <v>3</v>
      </c>
      <c r="AV15" s="10" t="s">
        <v>2</v>
      </c>
      <c r="AW15" s="10" t="s">
        <v>2</v>
      </c>
      <c r="AX15" s="10" t="s">
        <v>2</v>
      </c>
      <c r="AY15" s="10" t="s">
        <v>2</v>
      </c>
      <c r="AZ15" s="10" t="s">
        <v>2</v>
      </c>
      <c r="BA15" s="10" t="s">
        <v>2</v>
      </c>
      <c r="BB15" s="10" t="s">
        <v>2</v>
      </c>
      <c r="BC15" s="10" t="s">
        <v>2</v>
      </c>
      <c r="BD15" s="10" t="s">
        <v>2</v>
      </c>
      <c r="BE15" s="5">
        <f aca="true" t="shared" si="8" ref="BE15:BE20">COUNTIF(E15:BD15,"0")+2</f>
        <v>27</v>
      </c>
      <c r="BF15" s="5">
        <f t="shared" si="1"/>
        <v>2</v>
      </c>
      <c r="BG15" s="5">
        <f t="shared" si="2"/>
        <v>6</v>
      </c>
      <c r="BH15" s="5">
        <f t="shared" si="3"/>
        <v>5</v>
      </c>
      <c r="BI15" s="5">
        <f t="shared" si="4"/>
        <v>0</v>
      </c>
      <c r="BJ15" s="5">
        <f t="shared" si="5"/>
        <v>0</v>
      </c>
      <c r="BK15" s="5">
        <f t="shared" si="6"/>
        <v>12</v>
      </c>
      <c r="BL15" s="5">
        <f t="shared" si="7"/>
        <v>52</v>
      </c>
    </row>
    <row r="16" spans="1:64" ht="30" customHeight="1">
      <c r="A16" s="92"/>
      <c r="B16" s="92"/>
      <c r="C16" s="96">
        <v>2</v>
      </c>
      <c r="D16" s="7" t="s">
        <v>256</v>
      </c>
      <c r="E16" s="87">
        <v>0</v>
      </c>
      <c r="F16" s="70">
        <v>0</v>
      </c>
      <c r="G16" s="87">
        <v>0</v>
      </c>
      <c r="H16" s="70">
        <v>0</v>
      </c>
      <c r="I16" s="87">
        <v>0</v>
      </c>
      <c r="J16" s="70">
        <v>0</v>
      </c>
      <c r="K16" s="87">
        <v>0</v>
      </c>
      <c r="L16" s="71">
        <f>COUNTIF(E16:K16,0)+COUNTIF(M16:T16,0)+1</f>
        <v>16</v>
      </c>
      <c r="M16" s="87">
        <v>0</v>
      </c>
      <c r="N16" s="70">
        <v>0</v>
      </c>
      <c r="O16" s="87">
        <v>0</v>
      </c>
      <c r="P16" s="70">
        <v>0</v>
      </c>
      <c r="Q16" s="87">
        <v>0</v>
      </c>
      <c r="R16" s="70">
        <v>0</v>
      </c>
      <c r="S16" s="87">
        <v>0</v>
      </c>
      <c r="T16" s="70">
        <v>0</v>
      </c>
      <c r="U16" s="8" t="s">
        <v>5</v>
      </c>
      <c r="V16" s="10" t="s">
        <v>2</v>
      </c>
      <c r="W16" s="9" t="s">
        <v>1</v>
      </c>
      <c r="X16" s="9" t="s">
        <v>1</v>
      </c>
      <c r="Y16" s="9" t="s">
        <v>1</v>
      </c>
      <c r="Z16" s="10" t="s">
        <v>2</v>
      </c>
      <c r="AA16" s="10" t="s">
        <v>2</v>
      </c>
      <c r="AB16" s="70">
        <v>0</v>
      </c>
      <c r="AC16" s="87">
        <v>0</v>
      </c>
      <c r="AD16" s="70">
        <v>0</v>
      </c>
      <c r="AE16" s="87">
        <v>0</v>
      </c>
      <c r="AF16" s="71">
        <f t="shared" si="0"/>
        <v>14</v>
      </c>
      <c r="AG16" s="87">
        <v>0</v>
      </c>
      <c r="AH16" s="70">
        <v>0</v>
      </c>
      <c r="AI16" s="87">
        <v>0</v>
      </c>
      <c r="AJ16" s="70">
        <v>0</v>
      </c>
      <c r="AK16" s="87">
        <v>0</v>
      </c>
      <c r="AL16" s="70">
        <v>0</v>
      </c>
      <c r="AM16" s="87">
        <v>0</v>
      </c>
      <c r="AN16" s="70">
        <v>0</v>
      </c>
      <c r="AO16" s="87">
        <v>0</v>
      </c>
      <c r="AP16" s="8" t="s">
        <v>5</v>
      </c>
      <c r="AQ16" s="9" t="s">
        <v>1</v>
      </c>
      <c r="AR16" s="9" t="s">
        <v>1</v>
      </c>
      <c r="AS16" s="9" t="s">
        <v>1</v>
      </c>
      <c r="AT16" s="11" t="s">
        <v>3</v>
      </c>
      <c r="AU16" s="11" t="s">
        <v>3</v>
      </c>
      <c r="AV16" s="10" t="s">
        <v>2</v>
      </c>
      <c r="AW16" s="10" t="s">
        <v>2</v>
      </c>
      <c r="AX16" s="10" t="s">
        <v>2</v>
      </c>
      <c r="AY16" s="10" t="s">
        <v>2</v>
      </c>
      <c r="AZ16" s="10" t="s">
        <v>2</v>
      </c>
      <c r="BA16" s="10" t="s">
        <v>2</v>
      </c>
      <c r="BB16" s="10" t="s">
        <v>2</v>
      </c>
      <c r="BC16" s="10" t="s">
        <v>2</v>
      </c>
      <c r="BD16" s="10" t="s">
        <v>2</v>
      </c>
      <c r="BE16" s="5">
        <f t="shared" si="8"/>
        <v>30</v>
      </c>
      <c r="BF16" s="5">
        <f t="shared" si="1"/>
        <v>2</v>
      </c>
      <c r="BG16" s="5">
        <f t="shared" si="2"/>
        <v>6</v>
      </c>
      <c r="BH16" s="5">
        <f t="shared" si="3"/>
        <v>2</v>
      </c>
      <c r="BI16" s="5">
        <f t="shared" si="4"/>
        <v>0</v>
      </c>
      <c r="BJ16" s="5">
        <f t="shared" si="5"/>
        <v>0</v>
      </c>
      <c r="BK16" s="5">
        <f t="shared" si="6"/>
        <v>12</v>
      </c>
      <c r="BL16" s="5">
        <f t="shared" si="7"/>
        <v>52</v>
      </c>
    </row>
    <row r="17" spans="1:64" ht="30" customHeight="1">
      <c r="A17" s="92"/>
      <c r="B17" s="92"/>
      <c r="C17" s="97"/>
      <c r="D17" s="7" t="s">
        <v>15</v>
      </c>
      <c r="E17" s="87">
        <v>0</v>
      </c>
      <c r="F17" s="70">
        <v>0</v>
      </c>
      <c r="G17" s="87">
        <v>0</v>
      </c>
      <c r="H17" s="70">
        <v>0</v>
      </c>
      <c r="I17" s="87">
        <v>0</v>
      </c>
      <c r="J17" s="70">
        <v>0</v>
      </c>
      <c r="K17" s="87">
        <v>0</v>
      </c>
      <c r="L17" s="71">
        <f>COUNTIF(E17:K17,0)+COUNTIF(M17:T17,0)+1</f>
        <v>16</v>
      </c>
      <c r="M17" s="87">
        <v>0</v>
      </c>
      <c r="N17" s="70">
        <v>0</v>
      </c>
      <c r="O17" s="87">
        <v>0</v>
      </c>
      <c r="P17" s="70">
        <v>0</v>
      </c>
      <c r="Q17" s="87">
        <v>0</v>
      </c>
      <c r="R17" s="70">
        <v>0</v>
      </c>
      <c r="S17" s="87">
        <v>0</v>
      </c>
      <c r="T17" s="70">
        <v>0</v>
      </c>
      <c r="U17" s="8" t="s">
        <v>5</v>
      </c>
      <c r="V17" s="10" t="s">
        <v>2</v>
      </c>
      <c r="W17" s="9" t="s">
        <v>1</v>
      </c>
      <c r="X17" s="9" t="s">
        <v>1</v>
      </c>
      <c r="Y17" s="9" t="s">
        <v>1</v>
      </c>
      <c r="Z17" s="10" t="s">
        <v>2</v>
      </c>
      <c r="AA17" s="10" t="s">
        <v>2</v>
      </c>
      <c r="AB17" s="70">
        <v>0</v>
      </c>
      <c r="AC17" s="87">
        <v>0</v>
      </c>
      <c r="AD17" s="70">
        <v>0</v>
      </c>
      <c r="AE17" s="87">
        <v>0</v>
      </c>
      <c r="AF17" s="71">
        <f t="shared" si="0"/>
        <v>11</v>
      </c>
      <c r="AG17" s="87">
        <v>0</v>
      </c>
      <c r="AH17" s="70">
        <v>0</v>
      </c>
      <c r="AI17" s="87">
        <v>0</v>
      </c>
      <c r="AJ17" s="70">
        <v>0</v>
      </c>
      <c r="AK17" s="87">
        <v>0</v>
      </c>
      <c r="AL17" s="70">
        <v>0</v>
      </c>
      <c r="AM17" s="8" t="s">
        <v>5</v>
      </c>
      <c r="AN17" s="9" t="s">
        <v>1</v>
      </c>
      <c r="AO17" s="9" t="s">
        <v>1</v>
      </c>
      <c r="AP17" s="9" t="s">
        <v>1</v>
      </c>
      <c r="AQ17" s="11" t="s">
        <v>3</v>
      </c>
      <c r="AR17" s="11" t="s">
        <v>3</v>
      </c>
      <c r="AS17" s="11" t="s">
        <v>3</v>
      </c>
      <c r="AT17" s="11" t="s">
        <v>3</v>
      </c>
      <c r="AU17" s="11" t="s">
        <v>3</v>
      </c>
      <c r="AV17" s="10" t="s">
        <v>2</v>
      </c>
      <c r="AW17" s="10" t="s">
        <v>2</v>
      </c>
      <c r="AX17" s="10" t="s">
        <v>2</v>
      </c>
      <c r="AY17" s="10" t="s">
        <v>2</v>
      </c>
      <c r="AZ17" s="10" t="s">
        <v>2</v>
      </c>
      <c r="BA17" s="10" t="s">
        <v>2</v>
      </c>
      <c r="BB17" s="10" t="s">
        <v>2</v>
      </c>
      <c r="BC17" s="10" t="s">
        <v>2</v>
      </c>
      <c r="BD17" s="10" t="s">
        <v>2</v>
      </c>
      <c r="BE17" s="5">
        <f t="shared" si="8"/>
        <v>27</v>
      </c>
      <c r="BF17" s="5">
        <f t="shared" si="1"/>
        <v>2</v>
      </c>
      <c r="BG17" s="5">
        <f t="shared" si="2"/>
        <v>6</v>
      </c>
      <c r="BH17" s="5">
        <f t="shared" si="3"/>
        <v>5</v>
      </c>
      <c r="BI17" s="5">
        <f t="shared" si="4"/>
        <v>0</v>
      </c>
      <c r="BJ17" s="5">
        <f t="shared" si="5"/>
        <v>0</v>
      </c>
      <c r="BK17" s="5">
        <f t="shared" si="6"/>
        <v>12</v>
      </c>
      <c r="BL17" s="5">
        <f t="shared" si="7"/>
        <v>52</v>
      </c>
    </row>
    <row r="18" spans="1:64" ht="30" customHeight="1">
      <c r="A18" s="92"/>
      <c r="B18" s="92"/>
      <c r="C18" s="5">
        <v>3</v>
      </c>
      <c r="D18" s="7" t="s">
        <v>248</v>
      </c>
      <c r="E18" s="87">
        <v>0</v>
      </c>
      <c r="F18" s="70">
        <v>0</v>
      </c>
      <c r="G18" s="87">
        <v>0</v>
      </c>
      <c r="H18" s="70">
        <v>0</v>
      </c>
      <c r="I18" s="87">
        <v>0</v>
      </c>
      <c r="J18" s="70">
        <v>0</v>
      </c>
      <c r="K18" s="87">
        <v>0</v>
      </c>
      <c r="L18" s="71">
        <f>COUNTIF(E18:K18,0)+COUNTIF(M18:T18,0)+1</f>
        <v>16</v>
      </c>
      <c r="M18" s="87">
        <v>0</v>
      </c>
      <c r="N18" s="70">
        <v>0</v>
      </c>
      <c r="O18" s="87">
        <v>0</v>
      </c>
      <c r="P18" s="70">
        <v>0</v>
      </c>
      <c r="Q18" s="87">
        <v>0</v>
      </c>
      <c r="R18" s="70">
        <v>0</v>
      </c>
      <c r="S18" s="87">
        <v>0</v>
      </c>
      <c r="T18" s="70">
        <v>0</v>
      </c>
      <c r="U18" s="8" t="s">
        <v>5</v>
      </c>
      <c r="V18" s="10" t="s">
        <v>2</v>
      </c>
      <c r="W18" s="9" t="s">
        <v>1</v>
      </c>
      <c r="X18" s="9" t="s">
        <v>1</v>
      </c>
      <c r="Y18" s="9" t="s">
        <v>1</v>
      </c>
      <c r="Z18" s="10" t="s">
        <v>2</v>
      </c>
      <c r="AA18" s="10" t="s">
        <v>2</v>
      </c>
      <c r="AB18" s="70">
        <v>0</v>
      </c>
      <c r="AC18" s="87">
        <v>0</v>
      </c>
      <c r="AD18" s="70">
        <v>0</v>
      </c>
      <c r="AE18" s="87">
        <v>0</v>
      </c>
      <c r="AF18" s="71">
        <f t="shared" si="0"/>
        <v>14</v>
      </c>
      <c r="AG18" s="87">
        <v>0</v>
      </c>
      <c r="AH18" s="70">
        <v>0</v>
      </c>
      <c r="AI18" s="87">
        <v>0</v>
      </c>
      <c r="AJ18" s="70">
        <v>0</v>
      </c>
      <c r="AK18" s="87">
        <v>0</v>
      </c>
      <c r="AL18" s="70">
        <v>0</v>
      </c>
      <c r="AM18" s="87">
        <v>0</v>
      </c>
      <c r="AN18" s="70">
        <v>0</v>
      </c>
      <c r="AO18" s="87">
        <v>0</v>
      </c>
      <c r="AP18" s="8" t="s">
        <v>5</v>
      </c>
      <c r="AQ18" s="9" t="s">
        <v>1</v>
      </c>
      <c r="AR18" s="9" t="s">
        <v>1</v>
      </c>
      <c r="AS18" s="9" t="s">
        <v>1</v>
      </c>
      <c r="AT18" s="11" t="s">
        <v>3</v>
      </c>
      <c r="AU18" s="11" t="s">
        <v>3</v>
      </c>
      <c r="AV18" s="10" t="s">
        <v>2</v>
      </c>
      <c r="AW18" s="10" t="s">
        <v>2</v>
      </c>
      <c r="AX18" s="10" t="s">
        <v>2</v>
      </c>
      <c r="AY18" s="10" t="s">
        <v>2</v>
      </c>
      <c r="AZ18" s="10" t="s">
        <v>2</v>
      </c>
      <c r="BA18" s="10" t="s">
        <v>2</v>
      </c>
      <c r="BB18" s="10" t="s">
        <v>2</v>
      </c>
      <c r="BC18" s="10" t="s">
        <v>2</v>
      </c>
      <c r="BD18" s="10" t="s">
        <v>2</v>
      </c>
      <c r="BE18" s="5">
        <f t="shared" si="8"/>
        <v>30</v>
      </c>
      <c r="BF18" s="5">
        <f t="shared" si="1"/>
        <v>2</v>
      </c>
      <c r="BG18" s="5">
        <f t="shared" si="2"/>
        <v>6</v>
      </c>
      <c r="BH18" s="5">
        <f t="shared" si="3"/>
        <v>2</v>
      </c>
      <c r="BI18" s="5">
        <f t="shared" si="4"/>
        <v>0</v>
      </c>
      <c r="BJ18" s="5">
        <f t="shared" si="5"/>
        <v>0</v>
      </c>
      <c r="BK18" s="5">
        <f t="shared" si="6"/>
        <v>12</v>
      </c>
      <c r="BL18" s="5">
        <f t="shared" si="7"/>
        <v>52</v>
      </c>
    </row>
    <row r="19" spans="1:64" ht="30" customHeight="1">
      <c r="A19" s="93"/>
      <c r="B19" s="93"/>
      <c r="C19" s="73">
        <v>4</v>
      </c>
      <c r="D19" s="7" t="s">
        <v>14</v>
      </c>
      <c r="E19" s="87">
        <v>0</v>
      </c>
      <c r="F19" s="70">
        <v>0</v>
      </c>
      <c r="G19" s="87">
        <v>0</v>
      </c>
      <c r="H19" s="70">
        <v>0</v>
      </c>
      <c r="I19" s="87">
        <v>0</v>
      </c>
      <c r="J19" s="70">
        <v>0</v>
      </c>
      <c r="K19" s="87">
        <v>0</v>
      </c>
      <c r="L19" s="71">
        <f>COUNTIF(E19:K19,0)+COUNTIF(M19:T19,0)+1</f>
        <v>16</v>
      </c>
      <c r="M19" s="87">
        <v>0</v>
      </c>
      <c r="N19" s="70">
        <v>0</v>
      </c>
      <c r="O19" s="87">
        <v>0</v>
      </c>
      <c r="P19" s="70">
        <v>0</v>
      </c>
      <c r="Q19" s="87">
        <v>0</v>
      </c>
      <c r="R19" s="70">
        <v>0</v>
      </c>
      <c r="S19" s="87">
        <v>0</v>
      </c>
      <c r="T19" s="70">
        <v>0</v>
      </c>
      <c r="U19" s="8" t="s">
        <v>5</v>
      </c>
      <c r="V19" s="10" t="s">
        <v>2</v>
      </c>
      <c r="W19" s="9" t="s">
        <v>1</v>
      </c>
      <c r="X19" s="9" t="s">
        <v>1</v>
      </c>
      <c r="Y19" s="9" t="s">
        <v>1</v>
      </c>
      <c r="Z19" s="10" t="s">
        <v>2</v>
      </c>
      <c r="AA19" s="10" t="s">
        <v>2</v>
      </c>
      <c r="AB19" s="70">
        <v>0</v>
      </c>
      <c r="AC19" s="87">
        <v>0</v>
      </c>
      <c r="AD19" s="70">
        <v>0</v>
      </c>
      <c r="AE19" s="87">
        <v>0</v>
      </c>
      <c r="AF19" s="71">
        <f t="shared" si="0"/>
        <v>12</v>
      </c>
      <c r="AG19" s="87">
        <v>0</v>
      </c>
      <c r="AH19" s="70">
        <v>0</v>
      </c>
      <c r="AI19" s="87">
        <v>0</v>
      </c>
      <c r="AJ19" s="70">
        <v>0</v>
      </c>
      <c r="AK19" s="87">
        <v>0</v>
      </c>
      <c r="AL19" s="70">
        <v>0</v>
      </c>
      <c r="AM19" s="87">
        <v>0</v>
      </c>
      <c r="AN19" s="8" t="s">
        <v>5</v>
      </c>
      <c r="AO19" s="9" t="s">
        <v>1</v>
      </c>
      <c r="AP19" s="9" t="s">
        <v>1</v>
      </c>
      <c r="AQ19" s="9" t="s">
        <v>1</v>
      </c>
      <c r="AR19" s="11" t="s">
        <v>3</v>
      </c>
      <c r="AS19" s="11" t="s">
        <v>3</v>
      </c>
      <c r="AT19" s="5" t="s">
        <v>0</v>
      </c>
      <c r="AU19" s="5" t="s">
        <v>0</v>
      </c>
      <c r="AV19" s="5"/>
      <c r="AW19" s="5"/>
      <c r="AX19" s="5"/>
      <c r="AY19" s="5"/>
      <c r="AZ19" s="5"/>
      <c r="BA19" s="5"/>
      <c r="BB19" s="5"/>
      <c r="BC19" s="5"/>
      <c r="BD19" s="5"/>
      <c r="BE19" s="5">
        <f t="shared" si="8"/>
        <v>28</v>
      </c>
      <c r="BF19" s="5">
        <f t="shared" si="1"/>
        <v>2</v>
      </c>
      <c r="BG19" s="5">
        <f t="shared" si="2"/>
        <v>6</v>
      </c>
      <c r="BH19" s="5">
        <f t="shared" si="3"/>
        <v>2</v>
      </c>
      <c r="BI19" s="5">
        <f t="shared" si="4"/>
        <v>0</v>
      </c>
      <c r="BJ19" s="5">
        <f t="shared" si="5"/>
        <v>2</v>
      </c>
      <c r="BK19" s="5">
        <f t="shared" si="6"/>
        <v>3</v>
      </c>
      <c r="BL19" s="5">
        <f t="shared" si="7"/>
        <v>43</v>
      </c>
    </row>
    <row r="20" spans="1:64" ht="30" customHeight="1">
      <c r="A20" s="91" t="s">
        <v>7</v>
      </c>
      <c r="B20" s="91" t="s">
        <v>55</v>
      </c>
      <c r="C20" s="5" t="s">
        <v>251</v>
      </c>
      <c r="D20" s="7" t="s">
        <v>124</v>
      </c>
      <c r="E20" s="87">
        <v>0</v>
      </c>
      <c r="F20" s="70">
        <v>0</v>
      </c>
      <c r="G20" s="87">
        <v>0</v>
      </c>
      <c r="H20" s="70">
        <v>0</v>
      </c>
      <c r="I20" s="87">
        <v>0</v>
      </c>
      <c r="J20" s="70">
        <v>0</v>
      </c>
      <c r="K20" s="87">
        <v>0</v>
      </c>
      <c r="L20" s="71">
        <f>COUNTIF(E20:K20,0)+COUNTIF(M20:T20,0)+1</f>
        <v>16</v>
      </c>
      <c r="M20" s="87">
        <v>0</v>
      </c>
      <c r="N20" s="70">
        <v>0</v>
      </c>
      <c r="O20" s="87">
        <v>0</v>
      </c>
      <c r="P20" s="70">
        <v>0</v>
      </c>
      <c r="Q20" s="87">
        <v>0</v>
      </c>
      <c r="R20" s="70">
        <v>0</v>
      </c>
      <c r="S20" s="87">
        <v>0</v>
      </c>
      <c r="T20" s="70">
        <v>0</v>
      </c>
      <c r="U20" s="8" t="s">
        <v>5</v>
      </c>
      <c r="V20" s="10" t="s">
        <v>2</v>
      </c>
      <c r="W20" s="9" t="s">
        <v>1</v>
      </c>
      <c r="X20" s="9" t="s">
        <v>1</v>
      </c>
      <c r="Y20" s="9" t="s">
        <v>1</v>
      </c>
      <c r="Z20" s="10" t="s">
        <v>2</v>
      </c>
      <c r="AA20" s="10" t="s">
        <v>2</v>
      </c>
      <c r="AB20" s="70">
        <v>0</v>
      </c>
      <c r="AC20" s="87">
        <v>0</v>
      </c>
      <c r="AD20" s="70">
        <v>0</v>
      </c>
      <c r="AE20" s="87">
        <v>0</v>
      </c>
      <c r="AF20" s="71">
        <f t="shared" si="0"/>
        <v>16</v>
      </c>
      <c r="AG20" s="87">
        <v>0</v>
      </c>
      <c r="AH20" s="70">
        <v>0</v>
      </c>
      <c r="AI20" s="87">
        <v>0</v>
      </c>
      <c r="AJ20" s="70">
        <v>0</v>
      </c>
      <c r="AK20" s="87">
        <v>0</v>
      </c>
      <c r="AL20" s="70">
        <v>0</v>
      </c>
      <c r="AM20" s="87">
        <v>0</v>
      </c>
      <c r="AN20" s="70">
        <v>0</v>
      </c>
      <c r="AO20" s="87">
        <v>0</v>
      </c>
      <c r="AP20" s="70">
        <v>0</v>
      </c>
      <c r="AQ20" s="87">
        <v>0</v>
      </c>
      <c r="AR20" s="8" t="s">
        <v>5</v>
      </c>
      <c r="AS20" s="9" t="s">
        <v>1</v>
      </c>
      <c r="AT20" s="9" t="s">
        <v>1</v>
      </c>
      <c r="AU20" s="9" t="s">
        <v>1</v>
      </c>
      <c r="AV20" s="10" t="s">
        <v>2</v>
      </c>
      <c r="AW20" s="10" t="s">
        <v>2</v>
      </c>
      <c r="AX20" s="10" t="s">
        <v>2</v>
      </c>
      <c r="AY20" s="10" t="s">
        <v>2</v>
      </c>
      <c r="AZ20" s="10" t="s">
        <v>2</v>
      </c>
      <c r="BA20" s="10" t="s">
        <v>2</v>
      </c>
      <c r="BB20" s="10" t="s">
        <v>2</v>
      </c>
      <c r="BC20" s="10" t="s">
        <v>2</v>
      </c>
      <c r="BD20" s="10" t="s">
        <v>2</v>
      </c>
      <c r="BE20" s="5">
        <f t="shared" si="8"/>
        <v>32</v>
      </c>
      <c r="BF20" s="5">
        <f>COUNTIF(E20:BD20,"ЗТ")</f>
        <v>2</v>
      </c>
      <c r="BG20" s="5">
        <f>COUNTIF(E20:BD20,"Е")</f>
        <v>6</v>
      </c>
      <c r="BH20" s="5">
        <f>COUNTIF(E20:BD20,"П")</f>
        <v>0</v>
      </c>
      <c r="BI20" s="5">
        <f>COUNTIF(E20:BD20,"ПА")</f>
        <v>0</v>
      </c>
      <c r="BJ20" s="5">
        <f>COUNTIF(E20:BD20,"А")</f>
        <v>0</v>
      </c>
      <c r="BK20" s="5">
        <f>COUNTIF(E20:BD20,"К")</f>
        <v>12</v>
      </c>
      <c r="BL20" s="5">
        <f>SUM(BE20:BK20)</f>
        <v>52</v>
      </c>
    </row>
    <row r="21" spans="1:64" ht="30" customHeight="1">
      <c r="A21" s="92"/>
      <c r="B21" s="92"/>
      <c r="C21" s="5">
        <v>2</v>
      </c>
      <c r="D21" s="7" t="s">
        <v>171</v>
      </c>
      <c r="E21" s="11" t="s">
        <v>3</v>
      </c>
      <c r="F21" s="11" t="s">
        <v>3</v>
      </c>
      <c r="G21" s="11" t="s">
        <v>3</v>
      </c>
      <c r="H21" s="11" t="s">
        <v>3</v>
      </c>
      <c r="I21" s="68" t="s">
        <v>6</v>
      </c>
      <c r="J21" s="68" t="s">
        <v>6</v>
      </c>
      <c r="K21" s="68" t="s">
        <v>6</v>
      </c>
      <c r="L21" s="68" t="s">
        <v>6</v>
      </c>
      <c r="M21" s="68" t="s">
        <v>6</v>
      </c>
      <c r="N21" s="68" t="s">
        <v>6</v>
      </c>
      <c r="O21" s="68" t="s">
        <v>6</v>
      </c>
      <c r="P21" s="68" t="s">
        <v>6</v>
      </c>
      <c r="Q21" s="68" t="s">
        <v>6</v>
      </c>
      <c r="R21" s="68" t="s">
        <v>6</v>
      </c>
      <c r="S21" s="68" t="s">
        <v>6</v>
      </c>
      <c r="T21" s="68" t="s">
        <v>6</v>
      </c>
      <c r="U21" s="5" t="s">
        <v>0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>
        <f>COUNTIF(E21:BD21,"0")</f>
        <v>0</v>
      </c>
      <c r="BF21" s="5">
        <f>COUNTIF(E21:BD21,"ЗТ")</f>
        <v>0</v>
      </c>
      <c r="BG21" s="5">
        <f>COUNTIF(E21:BD21,"Е")</f>
        <v>0</v>
      </c>
      <c r="BH21" s="5">
        <f>COUNTIF(E21:BD21,"П")</f>
        <v>4</v>
      </c>
      <c r="BI21" s="5">
        <f>COUNTIF(E21:BD21,"ПА")</f>
        <v>12</v>
      </c>
      <c r="BJ21" s="5">
        <f>COUNTIF(E21:BD21,"А")</f>
        <v>1</v>
      </c>
      <c r="BK21" s="5">
        <f>COUNTIF(E21:BD21,"К")</f>
        <v>0</v>
      </c>
      <c r="BL21" s="5">
        <f>SUM(BE21:BK21)</f>
        <v>17</v>
      </c>
    </row>
    <row r="23" spans="1:57" ht="18.75">
      <c r="A23" s="26"/>
      <c r="B23" s="27"/>
      <c r="C23" s="28"/>
      <c r="D23" s="29" t="s">
        <v>179</v>
      </c>
      <c r="E23" s="11" t="s">
        <v>3</v>
      </c>
      <c r="F23" s="30" t="s">
        <v>180</v>
      </c>
      <c r="G23" s="113" t="s">
        <v>90</v>
      </c>
      <c r="H23" s="113"/>
      <c r="I23" s="113"/>
      <c r="J23" s="113"/>
      <c r="K23" s="113"/>
      <c r="L23" s="113"/>
      <c r="M23" s="113"/>
      <c r="N23" s="31"/>
      <c r="O23" s="10" t="s">
        <v>2</v>
      </c>
      <c r="P23" s="32" t="s">
        <v>180</v>
      </c>
      <c r="Q23" s="113" t="s">
        <v>82</v>
      </c>
      <c r="R23" s="113"/>
      <c r="S23" s="113"/>
      <c r="T23" s="113"/>
      <c r="U23" s="113"/>
      <c r="V23" s="113"/>
      <c r="W23" s="113"/>
      <c r="X23" s="27"/>
      <c r="Y23" s="27"/>
      <c r="Z23" s="68" t="s">
        <v>6</v>
      </c>
      <c r="AA23" s="30" t="s">
        <v>180</v>
      </c>
      <c r="AB23" s="31" t="s">
        <v>181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27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27"/>
    </row>
    <row r="24" spans="1:66" ht="18.75">
      <c r="A24" s="26"/>
      <c r="B24" s="27"/>
      <c r="C24" s="3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27"/>
      <c r="BB24" s="27"/>
      <c r="BC24" s="27"/>
      <c r="BD24" s="27"/>
      <c r="BE24" s="27"/>
      <c r="BF24" s="27"/>
      <c r="BG24" s="27"/>
      <c r="BH24" s="27"/>
      <c r="BI24" s="36"/>
      <c r="BJ24" s="27"/>
      <c r="BK24" s="36"/>
      <c r="BL24" s="37"/>
      <c r="BM24" s="38"/>
      <c r="BN24" s="39"/>
    </row>
    <row r="25" spans="1:57" ht="20.25">
      <c r="A25" s="26"/>
      <c r="B25" s="27"/>
      <c r="C25" s="9" t="s">
        <v>1</v>
      </c>
      <c r="D25" s="40" t="s">
        <v>182</v>
      </c>
      <c r="E25" s="33" t="s">
        <v>4</v>
      </c>
      <c r="F25" s="30" t="s">
        <v>180</v>
      </c>
      <c r="G25" s="113" t="s">
        <v>111</v>
      </c>
      <c r="H25" s="113"/>
      <c r="I25" s="113"/>
      <c r="J25" s="113"/>
      <c r="K25" s="113"/>
      <c r="L25" s="113"/>
      <c r="M25" s="113"/>
      <c r="N25" s="41"/>
      <c r="O25" s="42" t="s">
        <v>0</v>
      </c>
      <c r="P25" s="32" t="s">
        <v>180</v>
      </c>
      <c r="Q25" s="113" t="s">
        <v>91</v>
      </c>
      <c r="R25" s="113"/>
      <c r="S25" s="113"/>
      <c r="T25" s="113"/>
      <c r="U25" s="113"/>
      <c r="V25" s="113"/>
      <c r="W25" s="113"/>
      <c r="X25" s="36"/>
      <c r="Y25" s="36"/>
      <c r="Z25" s="8" t="s">
        <v>5</v>
      </c>
      <c r="AA25" s="30" t="s">
        <v>180</v>
      </c>
      <c r="AB25" s="113" t="s">
        <v>117</v>
      </c>
      <c r="AC25" s="113"/>
      <c r="AD25" s="113"/>
      <c r="AE25" s="113"/>
      <c r="AF25" s="113"/>
      <c r="AG25" s="113"/>
      <c r="AH25" s="113"/>
      <c r="AI25" s="41"/>
      <c r="AJ25" s="41"/>
      <c r="AK25" s="41"/>
      <c r="AL25" s="41"/>
      <c r="AM25" s="41"/>
      <c r="AN25" s="41"/>
      <c r="AO25" s="41"/>
      <c r="AP25" s="41"/>
      <c r="AQ25" s="36"/>
      <c r="AR25" s="27"/>
      <c r="AS25" s="27"/>
      <c r="AT25" s="30"/>
      <c r="AU25" s="30"/>
      <c r="AV25" s="31"/>
      <c r="AW25" s="31"/>
      <c r="AX25" s="31"/>
      <c r="AY25" s="31"/>
      <c r="AZ25" s="41"/>
      <c r="BA25" s="31"/>
      <c r="BB25" s="41"/>
      <c r="BC25" s="43"/>
      <c r="BD25" s="44"/>
      <c r="BE25" s="39"/>
    </row>
    <row r="26" spans="1:66" ht="18.75">
      <c r="A26" s="26"/>
      <c r="B26" s="27"/>
      <c r="C26" s="45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  <c r="BM26" s="38"/>
      <c r="BN26" s="39"/>
    </row>
    <row r="27" spans="1:66" ht="18.75">
      <c r="A27" s="13"/>
      <c r="B27" s="36"/>
      <c r="C27" s="45"/>
      <c r="D27" s="46"/>
      <c r="E27" s="39"/>
      <c r="F27" s="39"/>
      <c r="G27" s="39"/>
      <c r="H27" s="39"/>
      <c r="I27" s="39"/>
      <c r="J27" s="39"/>
      <c r="K27" s="39"/>
      <c r="L27" s="47"/>
      <c r="M27" s="47"/>
      <c r="N27" s="47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13"/>
      <c r="BE27" s="13"/>
      <c r="BF27" s="13"/>
      <c r="BG27" s="13"/>
      <c r="BH27" s="13"/>
      <c r="BI27" s="13"/>
      <c r="BJ27" s="13"/>
      <c r="BK27" s="13"/>
      <c r="BL27" s="47"/>
      <c r="BM27" s="39"/>
      <c r="BN27" s="39"/>
    </row>
    <row r="28" spans="1:66" ht="18.75">
      <c r="A28" s="13"/>
      <c r="B28" s="36"/>
      <c r="C28" s="45"/>
      <c r="D28" s="46"/>
      <c r="E28" s="39"/>
      <c r="F28" s="39"/>
      <c r="G28" s="39"/>
      <c r="H28" s="39"/>
      <c r="I28" s="39"/>
      <c r="J28" s="39"/>
      <c r="K28" s="39"/>
      <c r="L28" s="47"/>
      <c r="M28" s="47"/>
      <c r="N28" s="47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13"/>
      <c r="BE28" s="13"/>
      <c r="BF28" s="13"/>
      <c r="BG28" s="13"/>
      <c r="BH28" s="13"/>
      <c r="BI28" s="13"/>
      <c r="BJ28" s="13"/>
      <c r="BK28" s="13"/>
      <c r="BL28" s="47"/>
      <c r="BM28" s="39"/>
      <c r="BN28" s="39"/>
    </row>
    <row r="29" spans="1:66" ht="18.75">
      <c r="A29" s="13"/>
      <c r="B29" s="36"/>
      <c r="C29" s="45"/>
      <c r="D29" s="48"/>
      <c r="E29" s="39"/>
      <c r="F29" s="39"/>
      <c r="G29" s="39"/>
      <c r="H29" s="39"/>
      <c r="I29" s="39"/>
      <c r="J29" s="39"/>
      <c r="K29" s="39"/>
      <c r="L29" s="47"/>
      <c r="M29" s="47"/>
      <c r="N29" s="47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13"/>
      <c r="BE29" s="13"/>
      <c r="BF29" s="13"/>
      <c r="BG29" s="13"/>
      <c r="BH29" s="13"/>
      <c r="BI29" s="13"/>
      <c r="BJ29" s="13"/>
      <c r="BK29" s="13"/>
      <c r="BL29" s="47"/>
      <c r="BM29" s="39"/>
      <c r="BN29" s="39"/>
    </row>
    <row r="30" spans="1:66" ht="18.75">
      <c r="A30" s="13"/>
      <c r="B30" s="36"/>
      <c r="C30" s="45"/>
      <c r="D30" s="48"/>
      <c r="E30" s="39"/>
      <c r="F30" s="39"/>
      <c r="G30" s="39"/>
      <c r="H30" s="39"/>
      <c r="I30" s="39"/>
      <c r="J30" s="39"/>
      <c r="K30" s="39"/>
      <c r="L30" s="47"/>
      <c r="M30" s="47"/>
      <c r="N30" s="47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13"/>
      <c r="BE30" s="13"/>
      <c r="BF30" s="13"/>
      <c r="BG30" s="13"/>
      <c r="BH30" s="13"/>
      <c r="BI30" s="13"/>
      <c r="BJ30" s="13"/>
      <c r="BK30" s="13"/>
      <c r="BL30" s="47"/>
      <c r="BM30" s="39"/>
      <c r="BN30" s="39"/>
    </row>
    <row r="31" spans="1:66" ht="20.25">
      <c r="A31" s="13"/>
      <c r="B31" s="36"/>
      <c r="C31" s="45"/>
      <c r="D31" s="48"/>
      <c r="E31" s="39"/>
      <c r="F31" s="39"/>
      <c r="G31" s="39"/>
      <c r="H31" s="39"/>
      <c r="I31" s="39"/>
      <c r="J31" s="39"/>
      <c r="K31" s="39"/>
      <c r="L31" s="47"/>
      <c r="M31" s="47"/>
      <c r="N31" s="47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</row>
    <row r="32" spans="1:66" ht="20.25">
      <c r="A32" s="13"/>
      <c r="B32" s="36"/>
      <c r="C32" s="45"/>
      <c r="D32" s="48"/>
      <c r="E32" s="39"/>
      <c r="F32" s="39"/>
      <c r="G32" s="39"/>
      <c r="H32" s="39"/>
      <c r="I32" s="39"/>
      <c r="J32" s="39"/>
      <c r="K32" s="39"/>
      <c r="L32" s="47"/>
      <c r="M32" s="47"/>
      <c r="N32" s="47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50"/>
      <c r="BG32" s="50"/>
      <c r="BH32" s="50"/>
      <c r="BI32" s="50"/>
      <c r="BJ32" s="50"/>
      <c r="BK32" s="50"/>
      <c r="BL32" s="51"/>
      <c r="BM32" s="52"/>
      <c r="BN32" s="39"/>
    </row>
    <row r="33" spans="1:66" ht="18">
      <c r="A33" s="47"/>
      <c r="B33" s="37"/>
      <c r="C33" s="53"/>
      <c r="D33" s="48"/>
      <c r="E33" s="39"/>
      <c r="F33" s="39"/>
      <c r="G33" s="39"/>
      <c r="H33" s="39"/>
      <c r="I33" s="39"/>
      <c r="J33" s="39"/>
      <c r="K33" s="39"/>
      <c r="L33" s="47"/>
      <c r="M33" s="47"/>
      <c r="N33" s="47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47"/>
      <c r="BE33" s="47"/>
      <c r="BF33" s="47"/>
      <c r="BG33" s="47"/>
      <c r="BH33" s="47"/>
      <c r="BI33" s="47"/>
      <c r="BJ33" s="47"/>
      <c r="BK33" s="47"/>
      <c r="BL33" s="47"/>
      <c r="BM33" s="39"/>
      <c r="BN33" s="39"/>
    </row>
    <row r="34" spans="1:66" ht="18">
      <c r="A34" s="47"/>
      <c r="B34" s="37"/>
      <c r="C34" s="53"/>
      <c r="D34" s="48"/>
      <c r="E34" s="39"/>
      <c r="F34" s="39"/>
      <c r="G34" s="39"/>
      <c r="H34" s="39"/>
      <c r="I34" s="39"/>
      <c r="J34" s="39"/>
      <c r="K34" s="39"/>
      <c r="L34" s="47"/>
      <c r="M34" s="47"/>
      <c r="N34" s="47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47"/>
      <c r="BE34" s="47"/>
      <c r="BF34" s="47"/>
      <c r="BG34" s="47"/>
      <c r="BH34" s="47"/>
      <c r="BI34" s="47"/>
      <c r="BJ34" s="47"/>
      <c r="BK34" s="47"/>
      <c r="BL34" s="47"/>
      <c r="BM34" s="39"/>
      <c r="BN34" s="39"/>
    </row>
    <row r="35" spans="1:66" ht="18">
      <c r="A35" s="47"/>
      <c r="B35" s="37"/>
      <c r="C35" s="53"/>
      <c r="D35" s="48"/>
      <c r="E35" s="39"/>
      <c r="F35" s="39"/>
      <c r="G35" s="39"/>
      <c r="H35" s="39"/>
      <c r="I35" s="39"/>
      <c r="J35" s="39"/>
      <c r="K35" s="39"/>
      <c r="L35" s="47"/>
      <c r="M35" s="47"/>
      <c r="N35" s="47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47"/>
      <c r="BE35" s="47"/>
      <c r="BF35" s="47"/>
      <c r="BG35" s="47"/>
      <c r="BH35" s="47"/>
      <c r="BI35" s="47"/>
      <c r="BJ35" s="47"/>
      <c r="BK35" s="47"/>
      <c r="BL35" s="47"/>
      <c r="BM35" s="39"/>
      <c r="BN35" s="39"/>
    </row>
    <row r="36" spans="1:66" ht="18">
      <c r="A36" s="47"/>
      <c r="B36" s="37"/>
      <c r="C36" s="53"/>
      <c r="D36" s="48"/>
      <c r="E36" s="39"/>
      <c r="F36" s="39"/>
      <c r="G36" s="39"/>
      <c r="H36" s="39"/>
      <c r="I36" s="39"/>
      <c r="J36" s="39"/>
      <c r="K36" s="39"/>
      <c r="L36" s="47"/>
      <c r="M36" s="47"/>
      <c r="N36" s="47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47"/>
      <c r="BE36" s="47"/>
      <c r="BF36" s="47"/>
      <c r="BG36" s="47"/>
      <c r="BH36" s="47"/>
      <c r="BI36" s="47"/>
      <c r="BJ36" s="47"/>
      <c r="BK36" s="47"/>
      <c r="BL36" s="47"/>
      <c r="BM36" s="39"/>
      <c r="BN36" s="39"/>
    </row>
    <row r="37" spans="1:66" ht="18">
      <c r="A37" s="47"/>
      <c r="B37" s="37"/>
      <c r="C37" s="53"/>
      <c r="D37" s="48"/>
      <c r="E37" s="39"/>
      <c r="F37" s="39"/>
      <c r="G37" s="39"/>
      <c r="H37" s="39"/>
      <c r="I37" s="39"/>
      <c r="J37" s="39"/>
      <c r="K37" s="39"/>
      <c r="L37" s="47"/>
      <c r="M37" s="47"/>
      <c r="N37" s="47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47"/>
      <c r="BE37" s="47"/>
      <c r="BF37" s="47"/>
      <c r="BG37" s="47"/>
      <c r="BH37" s="47"/>
      <c r="BI37" s="47"/>
      <c r="BJ37" s="47"/>
      <c r="BK37" s="47"/>
      <c r="BL37" s="47"/>
      <c r="BM37" s="39"/>
      <c r="BN37" s="39"/>
    </row>
    <row r="38" spans="1:66" ht="18">
      <c r="A38" s="47"/>
      <c r="B38" s="37"/>
      <c r="C38" s="53"/>
      <c r="D38" s="48"/>
      <c r="E38" s="39"/>
      <c r="F38" s="39"/>
      <c r="G38" s="39"/>
      <c r="H38" s="39"/>
      <c r="I38" s="39"/>
      <c r="J38" s="39"/>
      <c r="K38" s="39"/>
      <c r="L38" s="47"/>
      <c r="M38" s="47"/>
      <c r="N38" s="47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47"/>
      <c r="BE38" s="47"/>
      <c r="BF38" s="47"/>
      <c r="BG38" s="47"/>
      <c r="BH38" s="47"/>
      <c r="BI38" s="47"/>
      <c r="BJ38" s="47"/>
      <c r="BK38" s="47"/>
      <c r="BL38" s="47"/>
      <c r="BM38" s="39"/>
      <c r="BN38" s="39"/>
    </row>
    <row r="39" spans="1:66" ht="18">
      <c r="A39" s="39"/>
      <c r="B39" s="54"/>
      <c r="C39" s="55"/>
      <c r="D39" s="48"/>
      <c r="E39" s="39"/>
      <c r="F39" s="39"/>
      <c r="G39" s="39"/>
      <c r="H39" s="39"/>
      <c r="I39" s="39"/>
      <c r="J39" s="39"/>
      <c r="K39" s="39"/>
      <c r="L39" s="47"/>
      <c r="M39" s="47"/>
      <c r="N39" s="47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</row>
    <row r="40" spans="1:66" ht="18">
      <c r="A40" s="39"/>
      <c r="B40" s="54"/>
      <c r="C40" s="55"/>
      <c r="D40" s="48"/>
      <c r="E40" s="39"/>
      <c r="F40" s="39"/>
      <c r="G40" s="39"/>
      <c r="H40" s="39"/>
      <c r="I40" s="39"/>
      <c r="J40" s="39"/>
      <c r="K40" s="39"/>
      <c r="L40" s="47"/>
      <c r="M40" s="47"/>
      <c r="N40" s="4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</row>
    <row r="41" spans="1:66" ht="18">
      <c r="A41" s="39"/>
      <c r="B41" s="54"/>
      <c r="C41" s="55"/>
      <c r="D41" s="48"/>
      <c r="E41" s="39"/>
      <c r="F41" s="39"/>
      <c r="G41" s="39"/>
      <c r="H41" s="39"/>
      <c r="I41" s="39"/>
      <c r="J41" s="39"/>
      <c r="K41" s="39"/>
      <c r="L41" s="47"/>
      <c r="M41" s="47"/>
      <c r="N41" s="47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</row>
    <row r="42" spans="1:66" ht="18">
      <c r="A42" s="39"/>
      <c r="B42" s="54"/>
      <c r="C42" s="55"/>
      <c r="D42" s="48"/>
      <c r="E42" s="39"/>
      <c r="F42" s="39"/>
      <c r="G42" s="39"/>
      <c r="H42" s="39"/>
      <c r="I42" s="39"/>
      <c r="J42" s="39"/>
      <c r="K42" s="39"/>
      <c r="L42" s="47"/>
      <c r="M42" s="47"/>
      <c r="N42" s="4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</row>
    <row r="43" spans="1:66" ht="18">
      <c r="A43" s="39"/>
      <c r="B43" s="54"/>
      <c r="C43" s="55"/>
      <c r="D43" s="48"/>
      <c r="E43" s="39"/>
      <c r="F43" s="39"/>
      <c r="G43" s="39"/>
      <c r="H43" s="39"/>
      <c r="I43" s="39"/>
      <c r="J43" s="39"/>
      <c r="K43" s="39"/>
      <c r="L43" s="47"/>
      <c r="M43" s="47"/>
      <c r="N43" s="47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</row>
    <row r="44" spans="1:66" ht="18">
      <c r="A44" s="39"/>
      <c r="B44" s="54"/>
      <c r="C44" s="55"/>
      <c r="D44" s="56"/>
      <c r="E44" s="39"/>
      <c r="F44" s="39"/>
      <c r="G44" s="39"/>
      <c r="H44" s="39"/>
      <c r="I44" s="39"/>
      <c r="J44" s="39"/>
      <c r="K44" s="39"/>
      <c r="L44" s="47"/>
      <c r="M44" s="47"/>
      <c r="N44" s="4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</row>
    <row r="45" spans="1:66" ht="18.75">
      <c r="A45" s="39"/>
      <c r="B45" s="54"/>
      <c r="C45" s="55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</row>
    <row r="46" spans="1:66" ht="18.75">
      <c r="A46" s="39"/>
      <c r="B46" s="54"/>
      <c r="C46" s="55"/>
      <c r="D46" s="35"/>
      <c r="E46" s="58" t="s">
        <v>199</v>
      </c>
      <c r="F46" s="30"/>
      <c r="G46" s="30"/>
      <c r="H46" s="31"/>
      <c r="I46" s="31"/>
      <c r="J46" s="31"/>
      <c r="K46" s="31"/>
      <c r="L46" s="31"/>
      <c r="M46" s="31"/>
      <c r="N46" s="31"/>
      <c r="O46" s="36"/>
      <c r="P46" s="30"/>
      <c r="Q46" s="30"/>
      <c r="R46" s="31"/>
      <c r="S46" s="31"/>
      <c r="T46" s="31"/>
      <c r="U46" s="31"/>
      <c r="V46" s="31"/>
      <c r="W46" s="31"/>
      <c r="X46" s="31"/>
      <c r="Y46" s="30"/>
      <c r="Z46" s="30"/>
      <c r="AA46" s="31"/>
      <c r="AB46" s="31"/>
      <c r="AC46" s="31"/>
      <c r="AD46" s="31"/>
      <c r="AE46" s="31"/>
      <c r="AF46" s="31"/>
      <c r="AG46" s="31"/>
      <c r="AH46" s="36"/>
      <c r="AI46" s="27"/>
      <c r="AJ46" s="30"/>
      <c r="AK46" s="31"/>
      <c r="AL46" s="31"/>
      <c r="AM46" s="31"/>
      <c r="AN46" s="31"/>
      <c r="AO46" s="31"/>
      <c r="AP46" s="31"/>
      <c r="AQ46" s="31"/>
      <c r="AR46" s="31"/>
      <c r="AS46" s="31"/>
      <c r="AT46" s="13"/>
      <c r="AU46" s="13"/>
      <c r="AV46" s="13"/>
      <c r="AW46" s="13"/>
      <c r="AX46" s="13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</row>
    <row r="47" spans="1:66" ht="18.75">
      <c r="A47" s="39"/>
      <c r="B47" s="54"/>
      <c r="C47" s="55"/>
      <c r="D47" s="35"/>
      <c r="E47" s="59"/>
      <c r="F47" s="30"/>
      <c r="G47" s="30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4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0"/>
      <c r="AD47" s="30"/>
      <c r="AE47" s="31"/>
      <c r="AF47" s="31"/>
      <c r="AG47" s="31"/>
      <c r="AH47" s="31"/>
      <c r="AI47" s="31"/>
      <c r="AJ47" s="31"/>
      <c r="AK47" s="31"/>
      <c r="AL47" s="41"/>
      <c r="AM47" s="30"/>
      <c r="AN47" s="30"/>
      <c r="AO47" s="31"/>
      <c r="AP47" s="31"/>
      <c r="AQ47" s="31"/>
      <c r="AR47" s="31"/>
      <c r="AS47" s="31"/>
      <c r="AT47" s="13"/>
      <c r="AU47" s="13"/>
      <c r="AV47" s="13"/>
      <c r="AW47" s="13"/>
      <c r="AX47" s="13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</row>
    <row r="48" spans="1:66" ht="18">
      <c r="A48" s="39"/>
      <c r="B48" s="54"/>
      <c r="C48" s="55"/>
      <c r="D48" s="60"/>
      <c r="E48" s="116">
        <v>44118</v>
      </c>
      <c r="F48" s="116"/>
      <c r="G48" s="116"/>
      <c r="H48" s="116"/>
      <c r="I48" s="116"/>
      <c r="J48" s="114" t="s">
        <v>185</v>
      </c>
      <c r="K48" s="114"/>
      <c r="L48" s="114"/>
      <c r="M48" s="114"/>
      <c r="N48" s="114"/>
      <c r="O48" s="115" t="s">
        <v>184</v>
      </c>
      <c r="P48" s="115"/>
      <c r="Q48" s="115"/>
      <c r="R48" s="115"/>
      <c r="S48" s="115"/>
      <c r="T48" s="115"/>
      <c r="U48" s="115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 s="13"/>
      <c r="AU48" s="13"/>
      <c r="AV48" s="13"/>
      <c r="AW48" s="13"/>
      <c r="AX48" s="13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</row>
    <row r="49" spans="1:66" ht="20.25">
      <c r="A49" s="39"/>
      <c r="B49" s="54"/>
      <c r="C49" s="55"/>
      <c r="D49" s="61"/>
      <c r="E49" s="116">
        <v>44190</v>
      </c>
      <c r="F49" s="116"/>
      <c r="G49" s="116"/>
      <c r="H49" s="116"/>
      <c r="I49" s="116"/>
      <c r="J49" s="125" t="s">
        <v>200</v>
      </c>
      <c r="K49" s="125"/>
      <c r="L49" s="125"/>
      <c r="M49" s="125"/>
      <c r="N49" s="125"/>
      <c r="O49" s="115" t="s">
        <v>186</v>
      </c>
      <c r="P49" s="115"/>
      <c r="Q49" s="115"/>
      <c r="R49" s="115"/>
      <c r="S49" s="115"/>
      <c r="T49" s="115"/>
      <c r="U49" s="115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 s="62"/>
      <c r="AU49" s="62"/>
      <c r="AV49" s="62"/>
      <c r="AW49" s="26"/>
      <c r="AX49" s="26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</row>
    <row r="50" spans="1:66" ht="20.25">
      <c r="A50" s="39"/>
      <c r="B50" s="54"/>
      <c r="C50" s="55"/>
      <c r="D50" s="63"/>
      <c r="E50" s="116">
        <v>44197</v>
      </c>
      <c r="F50" s="116"/>
      <c r="G50" s="116"/>
      <c r="H50" s="116"/>
      <c r="I50" s="116"/>
      <c r="J50" s="125" t="s">
        <v>200</v>
      </c>
      <c r="K50" s="125"/>
      <c r="L50" s="125"/>
      <c r="M50" s="125"/>
      <c r="N50" s="125"/>
      <c r="O50" s="115" t="s">
        <v>187</v>
      </c>
      <c r="P50" s="115"/>
      <c r="Q50" s="115"/>
      <c r="R50" s="115"/>
      <c r="S50" s="115"/>
      <c r="T50" s="115"/>
      <c r="U50" s="115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 s="49"/>
      <c r="AU50" s="49"/>
      <c r="AV50" s="49"/>
      <c r="AW50" s="49"/>
      <c r="AX50" s="4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</row>
    <row r="51" spans="1:66" ht="18">
      <c r="A51" s="39"/>
      <c r="B51" s="54"/>
      <c r="C51" s="55"/>
      <c r="D51" s="64"/>
      <c r="E51" s="116">
        <v>44203</v>
      </c>
      <c r="F51" s="116"/>
      <c r="G51" s="116"/>
      <c r="H51" s="116"/>
      <c r="I51" s="116"/>
      <c r="J51" s="125" t="s">
        <v>201</v>
      </c>
      <c r="K51" s="125"/>
      <c r="L51" s="125"/>
      <c r="M51" s="125"/>
      <c r="N51" s="125"/>
      <c r="O51" s="115" t="s">
        <v>186</v>
      </c>
      <c r="P51" s="115"/>
      <c r="Q51" s="115"/>
      <c r="R51" s="115"/>
      <c r="S51" s="115"/>
      <c r="T51" s="115"/>
      <c r="U51" s="115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</row>
    <row r="52" spans="1:66" ht="18.75">
      <c r="A52" s="39"/>
      <c r="B52" s="54"/>
      <c r="C52" s="55"/>
      <c r="D52" s="64"/>
      <c r="E52" s="116">
        <v>44263</v>
      </c>
      <c r="F52" s="116"/>
      <c r="G52" s="116"/>
      <c r="H52" s="116"/>
      <c r="I52" s="116"/>
      <c r="J52" s="125" t="s">
        <v>183</v>
      </c>
      <c r="K52" s="125"/>
      <c r="L52" s="125"/>
      <c r="M52" s="125"/>
      <c r="N52" s="125"/>
      <c r="O52" s="138" t="s">
        <v>190</v>
      </c>
      <c r="P52" s="138"/>
      <c r="Q52" s="138"/>
      <c r="R52" s="138"/>
      <c r="S52" s="138"/>
      <c r="T52" s="138"/>
      <c r="U52" s="138"/>
      <c r="V52"/>
      <c r="W52"/>
      <c r="X52" s="36"/>
      <c r="Y52" s="36"/>
      <c r="Z52" s="13"/>
      <c r="AA52" s="13"/>
      <c r="AB52" s="13"/>
      <c r="AC52" s="13"/>
      <c r="AD52" s="65"/>
      <c r="AE52" s="65"/>
      <c r="AF52" s="65"/>
      <c r="AG52" s="65"/>
      <c r="AH52" s="65"/>
      <c r="AI52" s="65"/>
      <c r="AJ52" s="65"/>
      <c r="AK52" s="65"/>
      <c r="AL52" s="65"/>
      <c r="AM52"/>
      <c r="AN52"/>
      <c r="AO52"/>
      <c r="AP52"/>
      <c r="AQ52"/>
      <c r="AR52"/>
      <c r="AS52"/>
      <c r="AT52" s="47"/>
      <c r="AU52" s="47"/>
      <c r="AV52" s="47"/>
      <c r="AW52" s="47"/>
      <c r="AX52" s="47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</row>
    <row r="53" spans="1:66" ht="18">
      <c r="A53" s="39"/>
      <c r="B53" s="54"/>
      <c r="C53" s="55"/>
      <c r="D53" s="64"/>
      <c r="E53" s="116">
        <v>44317</v>
      </c>
      <c r="F53" s="116"/>
      <c r="G53" s="116"/>
      <c r="H53" s="116"/>
      <c r="I53" s="116"/>
      <c r="J53" s="125" t="s">
        <v>192</v>
      </c>
      <c r="K53" s="125"/>
      <c r="L53" s="125"/>
      <c r="M53" s="125"/>
      <c r="N53" s="125"/>
      <c r="O53" s="115" t="s">
        <v>191</v>
      </c>
      <c r="P53" s="115"/>
      <c r="Q53" s="115"/>
      <c r="R53" s="115"/>
      <c r="S53" s="115"/>
      <c r="T53" s="115"/>
      <c r="U53" s="115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 s="47"/>
      <c r="AU53" s="47"/>
      <c r="AV53" s="47"/>
      <c r="AW53" s="47"/>
      <c r="AX53" s="47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</row>
    <row r="54" spans="1:66" ht="18">
      <c r="A54" s="39"/>
      <c r="B54" s="54"/>
      <c r="C54" s="55"/>
      <c r="D54" s="64"/>
      <c r="E54" s="135" t="s">
        <v>204</v>
      </c>
      <c r="F54" s="136"/>
      <c r="G54" s="136"/>
      <c r="H54" s="136"/>
      <c r="I54" s="137"/>
      <c r="J54" s="135" t="s">
        <v>205</v>
      </c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 s="47"/>
      <c r="AU54" s="47"/>
      <c r="AV54" s="47"/>
      <c r="AW54" s="47"/>
      <c r="AX54" s="47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</row>
    <row r="55" spans="1:66" ht="18">
      <c r="A55" s="39"/>
      <c r="B55" s="54"/>
      <c r="C55" s="55"/>
      <c r="D55" s="64"/>
      <c r="E55" s="122">
        <v>44318</v>
      </c>
      <c r="F55" s="123"/>
      <c r="G55" s="123"/>
      <c r="H55" s="123"/>
      <c r="I55" s="124"/>
      <c r="J55" s="126" t="s">
        <v>189</v>
      </c>
      <c r="K55" s="127"/>
      <c r="L55" s="127"/>
      <c r="M55" s="127"/>
      <c r="N55" s="128"/>
      <c r="O55" s="129" t="s">
        <v>202</v>
      </c>
      <c r="P55" s="130"/>
      <c r="Q55" s="130"/>
      <c r="R55" s="130"/>
      <c r="S55" s="130"/>
      <c r="T55" s="130"/>
      <c r="U55" s="131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 s="47"/>
      <c r="AU55" s="47"/>
      <c r="AV55" s="47"/>
      <c r="AW55" s="47"/>
      <c r="AX55" s="47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</row>
    <row r="56" spans="1:66" ht="18">
      <c r="A56" s="39"/>
      <c r="B56" s="54"/>
      <c r="C56" s="55"/>
      <c r="D56" s="66"/>
      <c r="E56" s="135" t="s">
        <v>203</v>
      </c>
      <c r="F56" s="136"/>
      <c r="G56" s="136"/>
      <c r="H56" s="136"/>
      <c r="I56" s="137"/>
      <c r="J56" s="135" t="s">
        <v>206</v>
      </c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7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 s="47"/>
      <c r="AU56" s="47"/>
      <c r="AV56" s="47"/>
      <c r="AW56" s="47"/>
      <c r="AX56" s="47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</row>
    <row r="57" spans="1:66" ht="18">
      <c r="A57" s="39"/>
      <c r="B57" s="54"/>
      <c r="C57" s="55"/>
      <c r="D57" s="66"/>
      <c r="E57" s="116">
        <v>44325</v>
      </c>
      <c r="F57" s="116"/>
      <c r="G57" s="116"/>
      <c r="H57" s="116"/>
      <c r="I57" s="116"/>
      <c r="J57" s="125" t="s">
        <v>189</v>
      </c>
      <c r="K57" s="134"/>
      <c r="L57" s="134"/>
      <c r="M57" s="134"/>
      <c r="N57" s="134"/>
      <c r="O57" s="115" t="s">
        <v>193</v>
      </c>
      <c r="P57" s="115"/>
      <c r="Q57" s="115"/>
      <c r="R57" s="115"/>
      <c r="S57" s="115"/>
      <c r="T57" s="115"/>
      <c r="U57" s="11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 s="47"/>
      <c r="AU57" s="47"/>
      <c r="AV57" s="47"/>
      <c r="AW57" s="47"/>
      <c r="AX57" s="47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</row>
    <row r="58" spans="1:66" ht="18">
      <c r="A58" s="39"/>
      <c r="B58" s="54"/>
      <c r="C58" s="55"/>
      <c r="D58" s="66"/>
      <c r="E58" s="135" t="s">
        <v>207</v>
      </c>
      <c r="F58" s="136"/>
      <c r="G58" s="136"/>
      <c r="H58" s="136"/>
      <c r="I58" s="137"/>
      <c r="J58" s="135" t="s">
        <v>208</v>
      </c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7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</row>
    <row r="59" spans="1:66" ht="18">
      <c r="A59" s="39"/>
      <c r="B59" s="54"/>
      <c r="C59" s="55"/>
      <c r="D59" s="66"/>
      <c r="E59" s="116">
        <v>44367</v>
      </c>
      <c r="F59" s="116"/>
      <c r="G59" s="116"/>
      <c r="H59" s="116"/>
      <c r="I59" s="116"/>
      <c r="J59" s="125" t="s">
        <v>189</v>
      </c>
      <c r="K59" s="134"/>
      <c r="L59" s="134"/>
      <c r="M59" s="134"/>
      <c r="N59" s="134"/>
      <c r="O59" s="115" t="s">
        <v>194</v>
      </c>
      <c r="P59" s="115"/>
      <c r="Q59" s="115"/>
      <c r="R59" s="115"/>
      <c r="S59" s="115"/>
      <c r="T59" s="115"/>
      <c r="U59" s="11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</row>
    <row r="60" spans="1:66" ht="18">
      <c r="A60" s="39"/>
      <c r="B60" s="54"/>
      <c r="C60" s="55"/>
      <c r="D60" s="66"/>
      <c r="E60" s="135" t="s">
        <v>209</v>
      </c>
      <c r="F60" s="136"/>
      <c r="G60" s="136"/>
      <c r="H60" s="136"/>
      <c r="I60" s="137"/>
      <c r="J60" s="135" t="s">
        <v>210</v>
      </c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7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</row>
    <row r="61" spans="1:66" ht="18">
      <c r="A61" s="39"/>
      <c r="B61" s="54"/>
      <c r="C61" s="55"/>
      <c r="D61" s="66"/>
      <c r="E61" s="116">
        <v>44375</v>
      </c>
      <c r="F61" s="116"/>
      <c r="G61" s="116"/>
      <c r="H61" s="116"/>
      <c r="I61" s="116"/>
      <c r="J61" s="125" t="s">
        <v>183</v>
      </c>
      <c r="K61" s="134"/>
      <c r="L61" s="134"/>
      <c r="M61" s="134"/>
      <c r="N61" s="134"/>
      <c r="O61" s="115" t="s">
        <v>195</v>
      </c>
      <c r="P61" s="115"/>
      <c r="Q61" s="115"/>
      <c r="R61" s="115"/>
      <c r="S61" s="115"/>
      <c r="T61" s="115"/>
      <c r="U61" s="11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</row>
    <row r="62" spans="1:66" ht="18">
      <c r="A62" s="39"/>
      <c r="B62" s="54"/>
      <c r="C62" s="55"/>
      <c r="D62" s="66"/>
      <c r="E62" s="116">
        <v>44432</v>
      </c>
      <c r="F62" s="116"/>
      <c r="G62" s="116"/>
      <c r="H62" s="116"/>
      <c r="I62" s="116"/>
      <c r="J62" s="125" t="s">
        <v>188</v>
      </c>
      <c r="K62" s="134"/>
      <c r="L62" s="134"/>
      <c r="M62" s="134"/>
      <c r="N62" s="134"/>
      <c r="O62" s="138" t="s">
        <v>196</v>
      </c>
      <c r="P62" s="138"/>
      <c r="Q62" s="138"/>
      <c r="R62" s="138"/>
      <c r="S62" s="138"/>
      <c r="T62" s="138"/>
      <c r="U62" s="138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</row>
    <row r="63" spans="1:66" ht="18">
      <c r="A63" s="39"/>
      <c r="B63" s="54"/>
      <c r="C63" s="55"/>
      <c r="D63" s="66"/>
      <c r="E63" s="39"/>
      <c r="F63" s="39"/>
      <c r="G63" s="47"/>
      <c r="H63" s="47"/>
      <c r="I63" s="47"/>
      <c r="J63" s="47"/>
      <c r="K63" s="47"/>
      <c r="L63" s="47"/>
      <c r="M63" s="47"/>
      <c r="N63" s="47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13"/>
      <c r="AZ63" s="13"/>
      <c r="BA63" s="13"/>
      <c r="BB63" s="13"/>
      <c r="BC63" s="13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</row>
    <row r="64" spans="1:66" ht="18">
      <c r="A64" s="39"/>
      <c r="B64" s="54"/>
      <c r="C64" s="55"/>
      <c r="D64" s="66"/>
      <c r="E64" s="39"/>
      <c r="F64" s="39"/>
      <c r="G64" s="39"/>
      <c r="H64" s="39"/>
      <c r="I64" s="39"/>
      <c r="J64" s="39"/>
      <c r="K64" s="39"/>
      <c r="L64" s="47"/>
      <c r="M64" s="47"/>
      <c r="N64" s="47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13"/>
      <c r="AZ64" s="13"/>
      <c r="BA64" s="13"/>
      <c r="BB64" s="13"/>
      <c r="BC64" s="13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</row>
    <row r="65" spans="1:66" ht="18">
      <c r="A65" s="39"/>
      <c r="B65" s="54"/>
      <c r="C65" s="55"/>
      <c r="D65" s="66"/>
      <c r="E65" s="39"/>
      <c r="F65" s="39"/>
      <c r="G65" s="39"/>
      <c r="H65" s="39"/>
      <c r="I65" s="39"/>
      <c r="J65" s="39"/>
      <c r="K65" s="39"/>
      <c r="L65" s="47"/>
      <c r="M65" s="47"/>
      <c r="N65" s="47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13"/>
      <c r="AZ65" s="13"/>
      <c r="BA65" s="13"/>
      <c r="BB65" s="13"/>
      <c r="BC65" s="13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</row>
    <row r="66" spans="5:21" ht="15.75">
      <c r="E66" s="39"/>
      <c r="F66" s="39"/>
      <c r="G66" s="39"/>
      <c r="H66" s="39"/>
      <c r="I66" s="39"/>
      <c r="J66" s="39"/>
      <c r="K66" s="39"/>
      <c r="L66" s="47"/>
      <c r="M66" s="47"/>
      <c r="N66" s="47"/>
      <c r="O66" s="39"/>
      <c r="P66" s="39"/>
      <c r="Q66" s="39"/>
      <c r="R66" s="39"/>
      <c r="S66" s="39"/>
      <c r="T66" s="39"/>
      <c r="U66" s="39"/>
    </row>
  </sheetData>
  <sheetProtection/>
  <mergeCells count="86">
    <mergeCell ref="B20:B21"/>
    <mergeCell ref="E60:I60"/>
    <mergeCell ref="J60:U60"/>
    <mergeCell ref="E61:I61"/>
    <mergeCell ref="J61:N61"/>
    <mergeCell ref="O61:U61"/>
    <mergeCell ref="O59:U59"/>
    <mergeCell ref="E54:I54"/>
    <mergeCell ref="J54:U54"/>
    <mergeCell ref="E55:I55"/>
    <mergeCell ref="E62:I62"/>
    <mergeCell ref="J62:N62"/>
    <mergeCell ref="O62:U62"/>
    <mergeCell ref="E57:I57"/>
    <mergeCell ref="J57:N57"/>
    <mergeCell ref="O57:U57"/>
    <mergeCell ref="E58:I58"/>
    <mergeCell ref="J58:U58"/>
    <mergeCell ref="E59:I59"/>
    <mergeCell ref="J59:N59"/>
    <mergeCell ref="J55:N55"/>
    <mergeCell ref="O55:U55"/>
    <mergeCell ref="E56:I56"/>
    <mergeCell ref="J56:U56"/>
    <mergeCell ref="E52:I52"/>
    <mergeCell ref="J52:N52"/>
    <mergeCell ref="O52:U52"/>
    <mergeCell ref="E53:I53"/>
    <mergeCell ref="J53:N53"/>
    <mergeCell ref="O53:U53"/>
    <mergeCell ref="E50:I50"/>
    <mergeCell ref="J50:N50"/>
    <mergeCell ref="O50:U50"/>
    <mergeCell ref="E51:I51"/>
    <mergeCell ref="J51:N51"/>
    <mergeCell ref="O51:U51"/>
    <mergeCell ref="E48:I48"/>
    <mergeCell ref="J48:N48"/>
    <mergeCell ref="O48:U48"/>
    <mergeCell ref="E49:I49"/>
    <mergeCell ref="J49:N49"/>
    <mergeCell ref="O49:U49"/>
    <mergeCell ref="G23:M23"/>
    <mergeCell ref="Q23:W23"/>
    <mergeCell ref="G25:M25"/>
    <mergeCell ref="Q25:W25"/>
    <mergeCell ref="AB25:AH25"/>
    <mergeCell ref="A12:BL12"/>
    <mergeCell ref="A13:BL13"/>
    <mergeCell ref="C14:C15"/>
    <mergeCell ref="C16:C17"/>
    <mergeCell ref="A14:A19"/>
    <mergeCell ref="B14:B19"/>
    <mergeCell ref="A20:A21"/>
    <mergeCell ref="BJ8:BJ11"/>
    <mergeCell ref="BK8:BK11"/>
    <mergeCell ref="BL8:BL11"/>
    <mergeCell ref="AN7:AR8"/>
    <mergeCell ref="AS7:AV8"/>
    <mergeCell ref="AW7:AZ8"/>
    <mergeCell ref="BA7:BD8"/>
    <mergeCell ref="BE7:BL7"/>
    <mergeCell ref="BE8:BE11"/>
    <mergeCell ref="BF8:BF11"/>
    <mergeCell ref="BG8:BG11"/>
    <mergeCell ref="BH8:BH11"/>
    <mergeCell ref="BI8:BI11"/>
    <mergeCell ref="N7:R8"/>
    <mergeCell ref="S7:V8"/>
    <mergeCell ref="W7:Z8"/>
    <mergeCell ref="AA7:AD8"/>
    <mergeCell ref="AE7:AI8"/>
    <mergeCell ref="AJ7:AM8"/>
    <mergeCell ref="A7:A11"/>
    <mergeCell ref="B7:B11"/>
    <mergeCell ref="C7:C11"/>
    <mergeCell ref="D7:D11"/>
    <mergeCell ref="E7:I8"/>
    <mergeCell ref="J7:M8"/>
    <mergeCell ref="A1:D2"/>
    <mergeCell ref="G1:BD1"/>
    <mergeCell ref="BE1:BL2"/>
    <mergeCell ref="G2:BD2"/>
    <mergeCell ref="A3:D3"/>
    <mergeCell ref="G3:BD3"/>
    <mergeCell ref="BE3:BL5"/>
  </mergeCells>
  <conditionalFormatting sqref="E23">
    <cfRule type="cellIs" priority="34" dxfId="0" operator="equal" stopIfTrue="1">
      <formula>"А"</formula>
    </cfRule>
    <cfRule type="cellIs" priority="35" dxfId="0" operator="equal" stopIfTrue="1">
      <formula>"А"</formula>
    </cfRule>
    <cfRule type="cellIs" priority="36" dxfId="0" operator="equal" stopIfTrue="1">
      <formula>"А"</formula>
    </cfRule>
  </conditionalFormatting>
  <conditionalFormatting sqref="C25">
    <cfRule type="cellIs" priority="37" dxfId="0" operator="equal" stopIfTrue="1">
      <formula>"А"</formula>
    </cfRule>
    <cfRule type="cellIs" priority="38" dxfId="0" operator="equal" stopIfTrue="1">
      <formula>"А"</formula>
    </cfRule>
    <cfRule type="cellIs" priority="39" dxfId="0" operator="equal" stopIfTrue="1">
      <formula>"А"</formula>
    </cfRule>
  </conditionalFormatting>
  <conditionalFormatting sqref="Z23">
    <cfRule type="cellIs" priority="31" dxfId="0" operator="equal" stopIfTrue="1">
      <formula>"А"</formula>
    </cfRule>
    <cfRule type="cellIs" priority="32" dxfId="0" operator="equal" stopIfTrue="1">
      <formula>"А"</formula>
    </cfRule>
    <cfRule type="cellIs" priority="33" dxfId="0" operator="equal" stopIfTrue="1">
      <formula>"А"</formula>
    </cfRule>
  </conditionalFormatting>
  <conditionalFormatting sqref="Z25">
    <cfRule type="cellIs" priority="28" dxfId="0" operator="equal" stopIfTrue="1">
      <formula>"А"</formula>
    </cfRule>
    <cfRule type="cellIs" priority="29" dxfId="0" operator="equal" stopIfTrue="1">
      <formula>"А"</formula>
    </cfRule>
    <cfRule type="cellIs" priority="30" dxfId="0" operator="equal" stopIfTrue="1">
      <formula>"А"</formula>
    </cfRule>
  </conditionalFormatting>
  <conditionalFormatting sqref="O23">
    <cfRule type="cellIs" priority="25" dxfId="0" operator="equal" stopIfTrue="1">
      <formula>"А"</formula>
    </cfRule>
    <cfRule type="cellIs" priority="26" dxfId="0" operator="equal" stopIfTrue="1">
      <formula>"А"</formula>
    </cfRule>
    <cfRule type="cellIs" priority="27" dxfId="0" operator="equal" stopIfTrue="1">
      <formula>"А"</formula>
    </cfRule>
  </conditionalFormatting>
  <conditionalFormatting sqref="E14:BD21">
    <cfRule type="cellIs" priority="1" dxfId="0" operator="equal" stopIfTrue="1">
      <formula>"А"</formula>
    </cfRule>
    <cfRule type="cellIs" priority="2" dxfId="0" operator="equal" stopIfTrue="1">
      <formula>"А"</formula>
    </cfRule>
    <cfRule type="cellIs" priority="3" dxfId="0" operator="equal" stopIfTrue="1">
      <formula>"А"</formula>
    </cfRule>
  </conditionalFormatting>
  <printOptions/>
  <pageMargins left="0.75" right="0.75" top="1" bottom="1" header="0.5" footer="0.5"/>
  <pageSetup fitToHeight="0" fitToWidth="1" orientation="landscape" paperSize="9" scale="40" r:id="rId2"/>
  <rowBreaks count="1" manualBreakCount="1">
    <brk id="26" max="64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Аркуш8"/>
  <dimension ref="A1:BN98"/>
  <sheetViews>
    <sheetView tabSelected="1" view="pageBreakPreview" zoomScale="55" zoomScaleNormal="85" zoomScaleSheetLayoutView="55" zoomScalePageLayoutView="0" workbookViewId="0" topLeftCell="A10">
      <pane xSplit="4" ySplit="5" topLeftCell="E72" activePane="bottomRight" state="frozen"/>
      <selection pane="topLeft" activeCell="A10" sqref="A10"/>
      <selection pane="topRight" activeCell="E10" sqref="E10"/>
      <selection pane="bottomLeft" activeCell="A15" sqref="A15"/>
      <selection pane="bottomRight" activeCell="CA97" sqref="CA96:CA97"/>
    </sheetView>
  </sheetViews>
  <sheetFormatPr defaultColWidth="8.8515625" defaultRowHeight="12.75"/>
  <cols>
    <col min="1" max="1" width="5.421875" style="1" customWidth="1"/>
    <col min="2" max="2" width="5.8515625" style="1" customWidth="1"/>
    <col min="3" max="3" width="5.421875" style="1" customWidth="1"/>
    <col min="4" max="4" width="48.8515625" style="1" customWidth="1"/>
    <col min="5" max="25" width="3.8515625" style="1" customWidth="1"/>
    <col min="26" max="26" width="4.421875" style="1" customWidth="1"/>
    <col min="27" max="56" width="3.8515625" style="1" customWidth="1"/>
    <col min="57" max="57" width="5.8515625" style="1" customWidth="1"/>
    <col min="58" max="58" width="6.421875" style="1" customWidth="1"/>
    <col min="59" max="59" width="7.140625" style="1" customWidth="1"/>
    <col min="60" max="64" width="5.8515625" style="1" customWidth="1"/>
    <col min="65" max="16384" width="8.8515625" style="1" customWidth="1"/>
  </cols>
  <sheetData>
    <row r="1" spans="1:64" ht="39.75" customHeight="1">
      <c r="A1" s="119" t="s">
        <v>98</v>
      </c>
      <c r="B1" s="119"/>
      <c r="C1" s="119"/>
      <c r="D1" s="119"/>
      <c r="G1" s="121" t="s">
        <v>219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03" t="s">
        <v>239</v>
      </c>
      <c r="BF1" s="103"/>
      <c r="BG1" s="103"/>
      <c r="BH1" s="103"/>
      <c r="BI1" s="103"/>
      <c r="BJ1" s="103"/>
      <c r="BK1" s="103"/>
      <c r="BL1" s="103"/>
    </row>
    <row r="2" spans="1:64" ht="34.5">
      <c r="A2" s="119"/>
      <c r="B2" s="119"/>
      <c r="C2" s="119"/>
      <c r="D2" s="119"/>
      <c r="G2" s="120" t="s">
        <v>241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03"/>
      <c r="BF2" s="103"/>
      <c r="BG2" s="103"/>
      <c r="BH2" s="103"/>
      <c r="BI2" s="103"/>
      <c r="BJ2" s="103"/>
      <c r="BK2" s="103"/>
      <c r="BL2" s="103"/>
    </row>
    <row r="3" spans="1:64" ht="44.25" customHeight="1">
      <c r="A3" s="132" t="s">
        <v>238</v>
      </c>
      <c r="B3" s="132"/>
      <c r="C3" s="132"/>
      <c r="D3" s="132"/>
      <c r="G3" s="120" t="s">
        <v>220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04" t="s">
        <v>240</v>
      </c>
      <c r="BF3" s="104"/>
      <c r="BG3" s="104"/>
      <c r="BH3" s="104"/>
      <c r="BI3" s="104"/>
      <c r="BJ3" s="104"/>
      <c r="BK3" s="104"/>
      <c r="BL3" s="104"/>
    </row>
    <row r="4" spans="57:64" ht="15.75">
      <c r="BE4" s="104"/>
      <c r="BF4" s="104"/>
      <c r="BG4" s="104"/>
      <c r="BH4" s="104"/>
      <c r="BI4" s="104"/>
      <c r="BJ4" s="104"/>
      <c r="BK4" s="104"/>
      <c r="BL4" s="104"/>
    </row>
    <row r="5" spans="57:64" ht="15.75">
      <c r="BE5" s="104"/>
      <c r="BF5" s="104"/>
      <c r="BG5" s="104"/>
      <c r="BH5" s="104"/>
      <c r="BI5" s="104"/>
      <c r="BJ5" s="104"/>
      <c r="BK5" s="104"/>
      <c r="BL5" s="104"/>
    </row>
    <row r="6" ht="15.75">
      <c r="BL6" s="2"/>
    </row>
    <row r="7" spans="1:64" ht="15" customHeight="1">
      <c r="A7" s="100" t="s">
        <v>108</v>
      </c>
      <c r="B7" s="100" t="s">
        <v>129</v>
      </c>
      <c r="C7" s="100" t="s">
        <v>102</v>
      </c>
      <c r="D7" s="102" t="s">
        <v>101</v>
      </c>
      <c r="E7" s="102" t="s">
        <v>64</v>
      </c>
      <c r="F7" s="102"/>
      <c r="G7" s="102"/>
      <c r="H7" s="102"/>
      <c r="I7" s="102"/>
      <c r="J7" s="102" t="s">
        <v>38</v>
      </c>
      <c r="K7" s="102"/>
      <c r="L7" s="102"/>
      <c r="M7" s="102"/>
      <c r="N7" s="102" t="s">
        <v>83</v>
      </c>
      <c r="O7" s="102"/>
      <c r="P7" s="102"/>
      <c r="Q7" s="102"/>
      <c r="R7" s="102"/>
      <c r="S7" s="102" t="s">
        <v>37</v>
      </c>
      <c r="T7" s="102"/>
      <c r="U7" s="102"/>
      <c r="V7" s="102"/>
      <c r="W7" s="102" t="s">
        <v>28</v>
      </c>
      <c r="X7" s="102"/>
      <c r="Y7" s="102"/>
      <c r="Z7" s="102"/>
      <c r="AA7" s="102" t="s">
        <v>9</v>
      </c>
      <c r="AB7" s="102"/>
      <c r="AC7" s="102"/>
      <c r="AD7" s="102"/>
      <c r="AE7" s="102" t="s">
        <v>63</v>
      </c>
      <c r="AF7" s="102"/>
      <c r="AG7" s="102"/>
      <c r="AH7" s="102"/>
      <c r="AI7" s="102"/>
      <c r="AJ7" s="102" t="s">
        <v>53</v>
      </c>
      <c r="AK7" s="102"/>
      <c r="AL7" s="102"/>
      <c r="AM7" s="102"/>
      <c r="AN7" s="102" t="s">
        <v>58</v>
      </c>
      <c r="AO7" s="102"/>
      <c r="AP7" s="102"/>
      <c r="AQ7" s="102"/>
      <c r="AR7" s="102"/>
      <c r="AS7" s="102" t="s">
        <v>61</v>
      </c>
      <c r="AT7" s="102"/>
      <c r="AU7" s="102"/>
      <c r="AV7" s="102"/>
      <c r="AW7" s="102" t="s">
        <v>23</v>
      </c>
      <c r="AX7" s="102"/>
      <c r="AY7" s="102"/>
      <c r="AZ7" s="102"/>
      <c r="BA7" s="102" t="s">
        <v>57</v>
      </c>
      <c r="BB7" s="102"/>
      <c r="BC7" s="102"/>
      <c r="BD7" s="102"/>
      <c r="BE7" s="95" t="s">
        <v>115</v>
      </c>
      <c r="BF7" s="95"/>
      <c r="BG7" s="95"/>
      <c r="BH7" s="95"/>
      <c r="BI7" s="95"/>
      <c r="BJ7" s="95"/>
      <c r="BK7" s="95"/>
      <c r="BL7" s="95"/>
    </row>
    <row r="8" spans="1:64" ht="19.5" customHeight="1">
      <c r="A8" s="100"/>
      <c r="B8" s="100"/>
      <c r="C8" s="10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5" t="s">
        <v>100</v>
      </c>
      <c r="BF8" s="105" t="s">
        <v>117</v>
      </c>
      <c r="BG8" s="105" t="s">
        <v>123</v>
      </c>
      <c r="BH8" s="105" t="s">
        <v>90</v>
      </c>
      <c r="BI8" s="105" t="s">
        <v>133</v>
      </c>
      <c r="BJ8" s="105" t="s">
        <v>91</v>
      </c>
      <c r="BK8" s="105" t="s">
        <v>82</v>
      </c>
      <c r="BL8" s="105" t="s">
        <v>13</v>
      </c>
    </row>
    <row r="9" spans="1:64" ht="28.5" customHeight="1">
      <c r="A9" s="100"/>
      <c r="B9" s="100"/>
      <c r="C9" s="100"/>
      <c r="D9" s="102"/>
      <c r="E9" s="3">
        <v>31</v>
      </c>
      <c r="F9" s="3">
        <v>7</v>
      </c>
      <c r="G9" s="3">
        <v>14</v>
      </c>
      <c r="H9" s="3">
        <v>21</v>
      </c>
      <c r="I9" s="3">
        <v>28</v>
      </c>
      <c r="J9" s="3">
        <v>5</v>
      </c>
      <c r="K9" s="3">
        <v>12</v>
      </c>
      <c r="L9" s="3">
        <v>19</v>
      </c>
      <c r="M9" s="3">
        <v>26</v>
      </c>
      <c r="N9" s="3">
        <v>2</v>
      </c>
      <c r="O9" s="3">
        <v>9</v>
      </c>
      <c r="P9" s="3">
        <v>16</v>
      </c>
      <c r="Q9" s="3">
        <v>23</v>
      </c>
      <c r="R9" s="3">
        <v>30</v>
      </c>
      <c r="S9" s="3">
        <v>7</v>
      </c>
      <c r="T9" s="3">
        <v>14</v>
      </c>
      <c r="U9" s="3">
        <v>21</v>
      </c>
      <c r="V9" s="3">
        <v>28</v>
      </c>
      <c r="W9" s="3">
        <v>4</v>
      </c>
      <c r="X9" s="3">
        <v>11</v>
      </c>
      <c r="Y9" s="3">
        <v>18</v>
      </c>
      <c r="Z9" s="3">
        <v>25</v>
      </c>
      <c r="AA9" s="3">
        <v>1</v>
      </c>
      <c r="AB9" s="3">
        <v>8</v>
      </c>
      <c r="AC9" s="3">
        <v>15</v>
      </c>
      <c r="AD9" s="3">
        <v>22</v>
      </c>
      <c r="AE9" s="3">
        <v>1</v>
      </c>
      <c r="AF9" s="72">
        <v>8</v>
      </c>
      <c r="AG9" s="3">
        <v>15</v>
      </c>
      <c r="AH9" s="3">
        <v>22</v>
      </c>
      <c r="AI9" s="3">
        <v>29</v>
      </c>
      <c r="AJ9" s="3">
        <v>5</v>
      </c>
      <c r="AK9" s="3">
        <v>12</v>
      </c>
      <c r="AL9" s="3">
        <v>19</v>
      </c>
      <c r="AM9" s="3">
        <v>26</v>
      </c>
      <c r="AN9" s="72">
        <v>3</v>
      </c>
      <c r="AO9" s="72">
        <v>10</v>
      </c>
      <c r="AP9" s="3">
        <v>17</v>
      </c>
      <c r="AQ9" s="3">
        <v>24</v>
      </c>
      <c r="AR9" s="3">
        <v>31</v>
      </c>
      <c r="AS9" s="3">
        <v>7</v>
      </c>
      <c r="AT9" s="3">
        <v>14</v>
      </c>
      <c r="AU9" s="72">
        <v>21</v>
      </c>
      <c r="AV9" s="72">
        <v>28</v>
      </c>
      <c r="AW9" s="3">
        <v>5</v>
      </c>
      <c r="AX9" s="3">
        <v>12</v>
      </c>
      <c r="AY9" s="3">
        <v>19</v>
      </c>
      <c r="AZ9" s="3">
        <v>26</v>
      </c>
      <c r="BA9" s="3">
        <v>2</v>
      </c>
      <c r="BB9" s="3">
        <v>9</v>
      </c>
      <c r="BC9" s="3">
        <v>16</v>
      </c>
      <c r="BD9" s="3">
        <v>23</v>
      </c>
      <c r="BE9" s="105"/>
      <c r="BF9" s="105"/>
      <c r="BG9" s="105"/>
      <c r="BH9" s="105"/>
      <c r="BI9" s="105"/>
      <c r="BJ9" s="105"/>
      <c r="BK9" s="105"/>
      <c r="BL9" s="105"/>
    </row>
    <row r="10" spans="1:64" ht="27" customHeight="1">
      <c r="A10" s="100"/>
      <c r="B10" s="100"/>
      <c r="C10" s="100"/>
      <c r="D10" s="102"/>
      <c r="E10" s="3">
        <v>6</v>
      </c>
      <c r="F10" s="3">
        <v>13</v>
      </c>
      <c r="G10" s="3">
        <v>20</v>
      </c>
      <c r="H10" s="3">
        <v>27</v>
      </c>
      <c r="I10" s="3">
        <v>4</v>
      </c>
      <c r="J10" s="3">
        <v>11</v>
      </c>
      <c r="K10" s="3">
        <v>18</v>
      </c>
      <c r="L10" s="3">
        <v>25</v>
      </c>
      <c r="M10" s="3">
        <v>1</v>
      </c>
      <c r="N10" s="3">
        <v>8</v>
      </c>
      <c r="O10" s="3">
        <v>15</v>
      </c>
      <c r="P10" s="3">
        <v>22</v>
      </c>
      <c r="Q10" s="3">
        <v>29</v>
      </c>
      <c r="R10" s="3">
        <v>6</v>
      </c>
      <c r="S10" s="3">
        <v>13</v>
      </c>
      <c r="T10" s="3">
        <v>20</v>
      </c>
      <c r="U10" s="3">
        <v>27</v>
      </c>
      <c r="V10" s="3">
        <v>3</v>
      </c>
      <c r="W10" s="3">
        <v>10</v>
      </c>
      <c r="X10" s="3">
        <v>17</v>
      </c>
      <c r="Y10" s="3">
        <v>24</v>
      </c>
      <c r="Z10" s="3">
        <v>31</v>
      </c>
      <c r="AA10" s="3">
        <v>7</v>
      </c>
      <c r="AB10" s="3">
        <v>14</v>
      </c>
      <c r="AC10" s="3">
        <v>21</v>
      </c>
      <c r="AD10" s="3">
        <v>28</v>
      </c>
      <c r="AE10" s="3">
        <v>7</v>
      </c>
      <c r="AF10" s="3">
        <v>14</v>
      </c>
      <c r="AG10" s="3">
        <v>21</v>
      </c>
      <c r="AH10" s="3">
        <v>28</v>
      </c>
      <c r="AI10" s="3">
        <v>4</v>
      </c>
      <c r="AJ10" s="3">
        <v>11</v>
      </c>
      <c r="AK10" s="3">
        <v>18</v>
      </c>
      <c r="AL10" s="3">
        <v>25</v>
      </c>
      <c r="AM10" s="72">
        <v>2</v>
      </c>
      <c r="AN10" s="72">
        <v>9</v>
      </c>
      <c r="AO10" s="3">
        <v>16</v>
      </c>
      <c r="AP10" s="3">
        <v>23</v>
      </c>
      <c r="AQ10" s="3">
        <v>30</v>
      </c>
      <c r="AR10" s="3">
        <v>6</v>
      </c>
      <c r="AS10" s="3">
        <v>13</v>
      </c>
      <c r="AT10" s="72">
        <v>20</v>
      </c>
      <c r="AU10" s="3">
        <v>27</v>
      </c>
      <c r="AV10" s="3">
        <v>4</v>
      </c>
      <c r="AW10" s="3">
        <v>11</v>
      </c>
      <c r="AX10" s="3">
        <v>18</v>
      </c>
      <c r="AY10" s="3">
        <v>25</v>
      </c>
      <c r="AZ10" s="3">
        <v>1</v>
      </c>
      <c r="BA10" s="3">
        <v>8</v>
      </c>
      <c r="BB10" s="3">
        <v>15</v>
      </c>
      <c r="BC10" s="3">
        <v>22</v>
      </c>
      <c r="BD10" s="3">
        <v>29</v>
      </c>
      <c r="BE10" s="105"/>
      <c r="BF10" s="105"/>
      <c r="BG10" s="105"/>
      <c r="BH10" s="105"/>
      <c r="BI10" s="105"/>
      <c r="BJ10" s="105"/>
      <c r="BK10" s="105"/>
      <c r="BL10" s="105"/>
    </row>
    <row r="11" spans="1:64" ht="34.5" customHeight="1">
      <c r="A11" s="100"/>
      <c r="B11" s="100"/>
      <c r="C11" s="100"/>
      <c r="D11" s="102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139"/>
      <c r="BF11" s="139"/>
      <c r="BG11" s="139"/>
      <c r="BH11" s="139"/>
      <c r="BI11" s="139"/>
      <c r="BJ11" s="139"/>
      <c r="BK11" s="139"/>
      <c r="BL11" s="139"/>
    </row>
    <row r="12" spans="1:64" ht="24" customHeight="1">
      <c r="A12" s="99" t="s">
        <v>172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ht="22.5" customHeight="1">
      <c r="A13" s="99" t="s">
        <v>173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</row>
    <row r="14" spans="1:64" ht="21" customHeight="1">
      <c r="A14" s="94" t="s">
        <v>174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30" customHeight="1">
      <c r="A15" s="91" t="s">
        <v>7</v>
      </c>
      <c r="B15" s="91" t="s">
        <v>62</v>
      </c>
      <c r="C15" s="96" t="s">
        <v>251</v>
      </c>
      <c r="D15" s="7" t="s">
        <v>32</v>
      </c>
      <c r="E15" s="87">
        <v>0</v>
      </c>
      <c r="F15" s="70">
        <v>0</v>
      </c>
      <c r="G15" s="87">
        <v>0</v>
      </c>
      <c r="H15" s="70">
        <v>0</v>
      </c>
      <c r="I15" s="87">
        <v>0</v>
      </c>
      <c r="J15" s="70">
        <v>0</v>
      </c>
      <c r="K15" s="87">
        <v>0</v>
      </c>
      <c r="L15" s="71">
        <v>12</v>
      </c>
      <c r="M15" s="87">
        <v>0</v>
      </c>
      <c r="N15" s="70">
        <v>0</v>
      </c>
      <c r="O15" s="87">
        <v>0</v>
      </c>
      <c r="P15" s="70">
        <v>0</v>
      </c>
      <c r="Q15" s="87">
        <v>0</v>
      </c>
      <c r="R15" s="70">
        <v>0</v>
      </c>
      <c r="S15" s="87">
        <v>0</v>
      </c>
      <c r="T15" s="70">
        <v>0</v>
      </c>
      <c r="U15" s="8" t="s">
        <v>5</v>
      </c>
      <c r="V15" s="10" t="s">
        <v>2</v>
      </c>
      <c r="W15" s="9" t="s">
        <v>1</v>
      </c>
      <c r="X15" s="9" t="s">
        <v>1</v>
      </c>
      <c r="Y15" s="9" t="s">
        <v>1</v>
      </c>
      <c r="Z15" s="10" t="s">
        <v>2</v>
      </c>
      <c r="AA15" s="10" t="s">
        <v>2</v>
      </c>
      <c r="AB15" s="70">
        <v>0</v>
      </c>
      <c r="AC15" s="87">
        <v>0</v>
      </c>
      <c r="AD15" s="70">
        <v>0</v>
      </c>
      <c r="AE15" s="87">
        <v>0</v>
      </c>
      <c r="AF15" s="71">
        <f aca="true" t="shared" si="0" ref="AF15:AF24">COUNTIF(AB15:AE15,0)+COUNTIF(AG15:AU15,0)+1</f>
        <v>16</v>
      </c>
      <c r="AG15" s="87">
        <v>0</v>
      </c>
      <c r="AH15" s="70">
        <v>0</v>
      </c>
      <c r="AI15" s="87">
        <v>0</v>
      </c>
      <c r="AJ15" s="70">
        <v>0</v>
      </c>
      <c r="AK15" s="87">
        <v>0</v>
      </c>
      <c r="AL15" s="70">
        <v>0</v>
      </c>
      <c r="AM15" s="87">
        <v>0</v>
      </c>
      <c r="AN15" s="70">
        <v>0</v>
      </c>
      <c r="AO15" s="87">
        <v>0</v>
      </c>
      <c r="AP15" s="70">
        <v>0</v>
      </c>
      <c r="AQ15" s="87">
        <v>0</v>
      </c>
      <c r="AR15" s="8" t="s">
        <v>5</v>
      </c>
      <c r="AS15" s="9" t="s">
        <v>1</v>
      </c>
      <c r="AT15" s="9" t="s">
        <v>1</v>
      </c>
      <c r="AU15" s="9" t="s">
        <v>1</v>
      </c>
      <c r="AV15" s="10" t="s">
        <v>2</v>
      </c>
      <c r="AW15" s="10" t="s">
        <v>2</v>
      </c>
      <c r="AX15" s="10" t="s">
        <v>2</v>
      </c>
      <c r="AY15" s="10" t="s">
        <v>2</v>
      </c>
      <c r="AZ15" s="10" t="s">
        <v>2</v>
      </c>
      <c r="BA15" s="10" t="s">
        <v>2</v>
      </c>
      <c r="BB15" s="10" t="s">
        <v>2</v>
      </c>
      <c r="BC15" s="10" t="s">
        <v>2</v>
      </c>
      <c r="BD15" s="10" t="s">
        <v>2</v>
      </c>
      <c r="BE15" s="5">
        <f>COUNTIF(E15:BD15,"0")+2</f>
        <v>32</v>
      </c>
      <c r="BF15" s="5">
        <f aca="true" t="shared" si="1" ref="BF15:BF31">COUNTIF(E15:BD15,"ЗТ")</f>
        <v>2</v>
      </c>
      <c r="BG15" s="5">
        <f aca="true" t="shared" si="2" ref="BG15:BG31">COUNTIF(E15:BD15,"Е")</f>
        <v>6</v>
      </c>
      <c r="BH15" s="5">
        <f aca="true" t="shared" si="3" ref="BH15:BH31">COUNTIF(E15:BD15,"П")</f>
        <v>0</v>
      </c>
      <c r="BI15" s="5">
        <f aca="true" t="shared" si="4" ref="BI15:BI31">COUNTIF(E15:BD15,"ПА")</f>
        <v>0</v>
      </c>
      <c r="BJ15" s="5">
        <f aca="true" t="shared" si="5" ref="BJ15:BJ31">COUNTIF(E15:BD15,"А")</f>
        <v>0</v>
      </c>
      <c r="BK15" s="5">
        <f aca="true" t="shared" si="6" ref="BK15:BK31">COUNTIF(E15:BD15,"К")</f>
        <v>12</v>
      </c>
      <c r="BL15" s="5">
        <f aca="true" t="shared" si="7" ref="BL15:BL31">SUM(BE15:BK15)</f>
        <v>52</v>
      </c>
    </row>
    <row r="16" spans="1:64" ht="30" customHeight="1">
      <c r="A16" s="92"/>
      <c r="B16" s="92"/>
      <c r="C16" s="98"/>
      <c r="D16" s="7" t="s">
        <v>106</v>
      </c>
      <c r="E16" s="87">
        <v>0</v>
      </c>
      <c r="F16" s="70">
        <v>0</v>
      </c>
      <c r="G16" s="87">
        <v>0</v>
      </c>
      <c r="H16" s="70">
        <v>0</v>
      </c>
      <c r="I16" s="87">
        <v>0</v>
      </c>
      <c r="J16" s="70">
        <v>0</v>
      </c>
      <c r="K16" s="87">
        <v>0</v>
      </c>
      <c r="L16" s="71">
        <v>12</v>
      </c>
      <c r="M16" s="87">
        <v>0</v>
      </c>
      <c r="N16" s="70">
        <v>0</v>
      </c>
      <c r="O16" s="87">
        <v>0</v>
      </c>
      <c r="P16" s="70">
        <v>0</v>
      </c>
      <c r="Q16" s="87">
        <v>0</v>
      </c>
      <c r="R16" s="70">
        <v>0</v>
      </c>
      <c r="S16" s="87">
        <v>0</v>
      </c>
      <c r="T16" s="70">
        <v>0</v>
      </c>
      <c r="U16" s="8" t="s">
        <v>5</v>
      </c>
      <c r="V16" s="10" t="s">
        <v>2</v>
      </c>
      <c r="W16" s="9" t="s">
        <v>1</v>
      </c>
      <c r="X16" s="9" t="s">
        <v>1</v>
      </c>
      <c r="Y16" s="9" t="s">
        <v>1</v>
      </c>
      <c r="Z16" s="10" t="s">
        <v>2</v>
      </c>
      <c r="AA16" s="10" t="s">
        <v>2</v>
      </c>
      <c r="AB16" s="70">
        <v>0</v>
      </c>
      <c r="AC16" s="87">
        <v>0</v>
      </c>
      <c r="AD16" s="70">
        <v>0</v>
      </c>
      <c r="AE16" s="87">
        <v>0</v>
      </c>
      <c r="AF16" s="71">
        <f t="shared" si="0"/>
        <v>14</v>
      </c>
      <c r="AG16" s="87">
        <v>0</v>
      </c>
      <c r="AH16" s="70">
        <v>0</v>
      </c>
      <c r="AI16" s="87">
        <v>0</v>
      </c>
      <c r="AJ16" s="70">
        <v>0</v>
      </c>
      <c r="AK16" s="87">
        <v>0</v>
      </c>
      <c r="AL16" s="70">
        <v>0</v>
      </c>
      <c r="AM16" s="87">
        <v>0</v>
      </c>
      <c r="AN16" s="70">
        <v>0</v>
      </c>
      <c r="AO16" s="87">
        <v>0</v>
      </c>
      <c r="AP16" s="8" t="s">
        <v>5</v>
      </c>
      <c r="AQ16" s="9" t="s">
        <v>1</v>
      </c>
      <c r="AR16" s="9" t="s">
        <v>1</v>
      </c>
      <c r="AS16" s="9" t="s">
        <v>1</v>
      </c>
      <c r="AT16" s="11" t="s">
        <v>3</v>
      </c>
      <c r="AU16" s="11" t="s">
        <v>3</v>
      </c>
      <c r="AV16" s="10" t="s">
        <v>2</v>
      </c>
      <c r="AW16" s="10" t="s">
        <v>2</v>
      </c>
      <c r="AX16" s="10" t="s">
        <v>2</v>
      </c>
      <c r="AY16" s="10" t="s">
        <v>2</v>
      </c>
      <c r="AZ16" s="10" t="s">
        <v>2</v>
      </c>
      <c r="BA16" s="10" t="s">
        <v>2</v>
      </c>
      <c r="BB16" s="10" t="s">
        <v>2</v>
      </c>
      <c r="BC16" s="10" t="s">
        <v>2</v>
      </c>
      <c r="BD16" s="10" t="s">
        <v>2</v>
      </c>
      <c r="BE16" s="5">
        <f aca="true" t="shared" si="8" ref="BE16:BE24">COUNTIF(E16:BD16,"0")+2</f>
        <v>30</v>
      </c>
      <c r="BF16" s="5">
        <f t="shared" si="1"/>
        <v>2</v>
      </c>
      <c r="BG16" s="5">
        <f t="shared" si="2"/>
        <v>6</v>
      </c>
      <c r="BH16" s="5">
        <f t="shared" si="3"/>
        <v>2</v>
      </c>
      <c r="BI16" s="5">
        <f t="shared" si="4"/>
        <v>0</v>
      </c>
      <c r="BJ16" s="5">
        <f t="shared" si="5"/>
        <v>0</v>
      </c>
      <c r="BK16" s="5">
        <f t="shared" si="6"/>
        <v>12</v>
      </c>
      <c r="BL16" s="5">
        <f t="shared" si="7"/>
        <v>52</v>
      </c>
    </row>
    <row r="17" spans="1:64" ht="30" customHeight="1">
      <c r="A17" s="92"/>
      <c r="B17" s="92"/>
      <c r="C17" s="97"/>
      <c r="D17" s="7" t="s">
        <v>60</v>
      </c>
      <c r="E17" s="87">
        <v>0</v>
      </c>
      <c r="F17" s="70">
        <v>0</v>
      </c>
      <c r="G17" s="87">
        <v>0</v>
      </c>
      <c r="H17" s="70">
        <v>0</v>
      </c>
      <c r="I17" s="87">
        <v>0</v>
      </c>
      <c r="J17" s="70">
        <v>0</v>
      </c>
      <c r="K17" s="87">
        <v>0</v>
      </c>
      <c r="L17" s="71">
        <v>12</v>
      </c>
      <c r="M17" s="87">
        <v>0</v>
      </c>
      <c r="N17" s="70">
        <v>0</v>
      </c>
      <c r="O17" s="87">
        <v>0</v>
      </c>
      <c r="P17" s="70">
        <v>0</v>
      </c>
      <c r="Q17" s="87">
        <v>0</v>
      </c>
      <c r="R17" s="70">
        <v>0</v>
      </c>
      <c r="S17" s="87">
        <v>0</v>
      </c>
      <c r="T17" s="70">
        <v>0</v>
      </c>
      <c r="U17" s="8" t="s">
        <v>5</v>
      </c>
      <c r="V17" s="10" t="s">
        <v>2</v>
      </c>
      <c r="W17" s="9" t="s">
        <v>1</v>
      </c>
      <c r="X17" s="9" t="s">
        <v>1</v>
      </c>
      <c r="Y17" s="9" t="s">
        <v>1</v>
      </c>
      <c r="Z17" s="10" t="s">
        <v>2</v>
      </c>
      <c r="AA17" s="10" t="s">
        <v>2</v>
      </c>
      <c r="AB17" s="74">
        <v>0</v>
      </c>
      <c r="AC17" s="87">
        <v>0</v>
      </c>
      <c r="AD17" s="70">
        <v>0</v>
      </c>
      <c r="AE17" s="87">
        <v>0</v>
      </c>
      <c r="AF17" s="71">
        <f t="shared" si="0"/>
        <v>12</v>
      </c>
      <c r="AG17" s="87">
        <v>0</v>
      </c>
      <c r="AH17" s="70">
        <v>0</v>
      </c>
      <c r="AI17" s="87">
        <v>0</v>
      </c>
      <c r="AJ17" s="70">
        <v>0</v>
      </c>
      <c r="AK17" s="87">
        <v>0</v>
      </c>
      <c r="AL17" s="70">
        <v>0</v>
      </c>
      <c r="AM17" s="87">
        <v>0</v>
      </c>
      <c r="AN17" s="8" t="s">
        <v>5</v>
      </c>
      <c r="AO17" s="9" t="s">
        <v>1</v>
      </c>
      <c r="AP17" s="9" t="s">
        <v>1</v>
      </c>
      <c r="AQ17" s="9" t="s">
        <v>1</v>
      </c>
      <c r="AR17" s="11" t="s">
        <v>3</v>
      </c>
      <c r="AS17" s="11" t="s">
        <v>3</v>
      </c>
      <c r="AT17" s="11" t="s">
        <v>3</v>
      </c>
      <c r="AU17" s="11" t="s">
        <v>3</v>
      </c>
      <c r="AV17" s="10" t="s">
        <v>2</v>
      </c>
      <c r="AW17" s="10" t="s">
        <v>2</v>
      </c>
      <c r="AX17" s="10" t="s">
        <v>2</v>
      </c>
      <c r="AY17" s="10" t="s">
        <v>2</v>
      </c>
      <c r="AZ17" s="10" t="s">
        <v>2</v>
      </c>
      <c r="BA17" s="10" t="s">
        <v>2</v>
      </c>
      <c r="BB17" s="10" t="s">
        <v>2</v>
      </c>
      <c r="BC17" s="10" t="s">
        <v>2</v>
      </c>
      <c r="BD17" s="10" t="s">
        <v>2</v>
      </c>
      <c r="BE17" s="5">
        <f t="shared" si="8"/>
        <v>28</v>
      </c>
      <c r="BF17" s="5">
        <f t="shared" si="1"/>
        <v>2</v>
      </c>
      <c r="BG17" s="5">
        <f t="shared" si="2"/>
        <v>6</v>
      </c>
      <c r="BH17" s="5">
        <f t="shared" si="3"/>
        <v>4</v>
      </c>
      <c r="BI17" s="5">
        <f t="shared" si="4"/>
        <v>0</v>
      </c>
      <c r="BJ17" s="5">
        <f t="shared" si="5"/>
        <v>0</v>
      </c>
      <c r="BK17" s="5">
        <f t="shared" si="6"/>
        <v>12</v>
      </c>
      <c r="BL17" s="5">
        <f t="shared" si="7"/>
        <v>52</v>
      </c>
    </row>
    <row r="18" spans="1:64" ht="30" customHeight="1">
      <c r="A18" s="92"/>
      <c r="B18" s="92"/>
      <c r="C18" s="96">
        <v>2</v>
      </c>
      <c r="D18" s="7" t="s">
        <v>132</v>
      </c>
      <c r="E18" s="87">
        <v>0</v>
      </c>
      <c r="F18" s="70">
        <v>0</v>
      </c>
      <c r="G18" s="87">
        <v>0</v>
      </c>
      <c r="H18" s="70">
        <v>0</v>
      </c>
      <c r="I18" s="87">
        <v>0</v>
      </c>
      <c r="J18" s="70">
        <v>0</v>
      </c>
      <c r="K18" s="87">
        <v>0</v>
      </c>
      <c r="L18" s="71">
        <f aca="true" t="shared" si="9" ref="L18:L23">COUNTIF(E18:K18,0)+COUNTIF(M18:T18,0)+1</f>
        <v>16</v>
      </c>
      <c r="M18" s="87">
        <v>0</v>
      </c>
      <c r="N18" s="70">
        <v>0</v>
      </c>
      <c r="O18" s="87">
        <v>0</v>
      </c>
      <c r="P18" s="70">
        <v>0</v>
      </c>
      <c r="Q18" s="87">
        <v>0</v>
      </c>
      <c r="R18" s="70">
        <v>0</v>
      </c>
      <c r="S18" s="87">
        <v>0</v>
      </c>
      <c r="T18" s="70">
        <v>0</v>
      </c>
      <c r="U18" s="8" t="s">
        <v>5</v>
      </c>
      <c r="V18" s="10" t="s">
        <v>2</v>
      </c>
      <c r="W18" s="9" t="s">
        <v>1</v>
      </c>
      <c r="X18" s="9" t="s">
        <v>1</v>
      </c>
      <c r="Y18" s="9" t="s">
        <v>1</v>
      </c>
      <c r="Z18" s="10" t="s">
        <v>2</v>
      </c>
      <c r="AA18" s="10" t="s">
        <v>2</v>
      </c>
      <c r="AB18" s="70">
        <v>0</v>
      </c>
      <c r="AC18" s="87">
        <v>0</v>
      </c>
      <c r="AD18" s="70">
        <v>0</v>
      </c>
      <c r="AE18" s="87">
        <v>0</v>
      </c>
      <c r="AF18" s="71">
        <f t="shared" si="0"/>
        <v>14</v>
      </c>
      <c r="AG18" s="87">
        <v>0</v>
      </c>
      <c r="AH18" s="70">
        <v>0</v>
      </c>
      <c r="AI18" s="87">
        <v>0</v>
      </c>
      <c r="AJ18" s="70">
        <v>0</v>
      </c>
      <c r="AK18" s="87">
        <v>0</v>
      </c>
      <c r="AL18" s="70">
        <v>0</v>
      </c>
      <c r="AM18" s="87">
        <v>0</v>
      </c>
      <c r="AN18" s="70">
        <v>0</v>
      </c>
      <c r="AO18" s="87">
        <v>0</v>
      </c>
      <c r="AP18" s="8" t="s">
        <v>5</v>
      </c>
      <c r="AQ18" s="9" t="s">
        <v>1</v>
      </c>
      <c r="AR18" s="9" t="s">
        <v>1</v>
      </c>
      <c r="AS18" s="9" t="s">
        <v>1</v>
      </c>
      <c r="AT18" s="11" t="s">
        <v>3</v>
      </c>
      <c r="AU18" s="11" t="s">
        <v>3</v>
      </c>
      <c r="AV18" s="10" t="s">
        <v>2</v>
      </c>
      <c r="AW18" s="10" t="s">
        <v>2</v>
      </c>
      <c r="AX18" s="10" t="s">
        <v>2</v>
      </c>
      <c r="AY18" s="10" t="s">
        <v>2</v>
      </c>
      <c r="AZ18" s="10" t="s">
        <v>2</v>
      </c>
      <c r="BA18" s="10" t="s">
        <v>2</v>
      </c>
      <c r="BB18" s="10" t="s">
        <v>2</v>
      </c>
      <c r="BC18" s="10" t="s">
        <v>2</v>
      </c>
      <c r="BD18" s="10" t="s">
        <v>2</v>
      </c>
      <c r="BE18" s="5">
        <f t="shared" si="8"/>
        <v>30</v>
      </c>
      <c r="BF18" s="5">
        <f t="shared" si="1"/>
        <v>2</v>
      </c>
      <c r="BG18" s="5">
        <f t="shared" si="2"/>
        <v>6</v>
      </c>
      <c r="BH18" s="5">
        <f t="shared" si="3"/>
        <v>2</v>
      </c>
      <c r="BI18" s="5">
        <f t="shared" si="4"/>
        <v>0</v>
      </c>
      <c r="BJ18" s="5">
        <f t="shared" si="5"/>
        <v>0</v>
      </c>
      <c r="BK18" s="5">
        <f t="shared" si="6"/>
        <v>12</v>
      </c>
      <c r="BL18" s="5">
        <f t="shared" si="7"/>
        <v>52</v>
      </c>
    </row>
    <row r="19" spans="1:64" ht="30" customHeight="1">
      <c r="A19" s="92"/>
      <c r="B19" s="92"/>
      <c r="C19" s="98"/>
      <c r="D19" s="7" t="s">
        <v>31</v>
      </c>
      <c r="E19" s="87">
        <v>0</v>
      </c>
      <c r="F19" s="70">
        <v>0</v>
      </c>
      <c r="G19" s="87">
        <v>0</v>
      </c>
      <c r="H19" s="70">
        <v>0</v>
      </c>
      <c r="I19" s="87">
        <v>0</v>
      </c>
      <c r="J19" s="70">
        <v>0</v>
      </c>
      <c r="K19" s="87">
        <v>0</v>
      </c>
      <c r="L19" s="71">
        <f t="shared" si="9"/>
        <v>16</v>
      </c>
      <c r="M19" s="87">
        <v>0</v>
      </c>
      <c r="N19" s="70">
        <v>0</v>
      </c>
      <c r="O19" s="87">
        <v>0</v>
      </c>
      <c r="P19" s="70">
        <v>0</v>
      </c>
      <c r="Q19" s="87">
        <v>0</v>
      </c>
      <c r="R19" s="70">
        <v>0</v>
      </c>
      <c r="S19" s="87">
        <v>0</v>
      </c>
      <c r="T19" s="70">
        <v>0</v>
      </c>
      <c r="U19" s="8" t="s">
        <v>5</v>
      </c>
      <c r="V19" s="10" t="s">
        <v>2</v>
      </c>
      <c r="W19" s="9" t="s">
        <v>1</v>
      </c>
      <c r="X19" s="9" t="s">
        <v>1</v>
      </c>
      <c r="Y19" s="9" t="s">
        <v>1</v>
      </c>
      <c r="Z19" s="10" t="s">
        <v>2</v>
      </c>
      <c r="AA19" s="10" t="s">
        <v>2</v>
      </c>
      <c r="AB19" s="70">
        <v>0</v>
      </c>
      <c r="AC19" s="87">
        <v>0</v>
      </c>
      <c r="AD19" s="70">
        <v>0</v>
      </c>
      <c r="AE19" s="87">
        <v>0</v>
      </c>
      <c r="AF19" s="71">
        <f t="shared" si="0"/>
        <v>12</v>
      </c>
      <c r="AG19" s="87">
        <v>0</v>
      </c>
      <c r="AH19" s="70">
        <v>0</v>
      </c>
      <c r="AI19" s="87">
        <v>0</v>
      </c>
      <c r="AJ19" s="70">
        <v>0</v>
      </c>
      <c r="AK19" s="87">
        <v>0</v>
      </c>
      <c r="AL19" s="70">
        <v>0</v>
      </c>
      <c r="AM19" s="87">
        <v>0</v>
      </c>
      <c r="AN19" s="8" t="s">
        <v>5</v>
      </c>
      <c r="AO19" s="9" t="s">
        <v>1</v>
      </c>
      <c r="AP19" s="9" t="s">
        <v>1</v>
      </c>
      <c r="AQ19" s="9" t="s">
        <v>1</v>
      </c>
      <c r="AR19" s="11" t="s">
        <v>3</v>
      </c>
      <c r="AS19" s="11" t="s">
        <v>3</v>
      </c>
      <c r="AT19" s="11" t="s">
        <v>3</v>
      </c>
      <c r="AU19" s="11" t="s">
        <v>3</v>
      </c>
      <c r="AV19" s="10" t="s">
        <v>2</v>
      </c>
      <c r="AW19" s="10" t="s">
        <v>2</v>
      </c>
      <c r="AX19" s="10" t="s">
        <v>2</v>
      </c>
      <c r="AY19" s="10" t="s">
        <v>2</v>
      </c>
      <c r="AZ19" s="10" t="s">
        <v>2</v>
      </c>
      <c r="BA19" s="10" t="s">
        <v>2</v>
      </c>
      <c r="BB19" s="10" t="s">
        <v>2</v>
      </c>
      <c r="BC19" s="10" t="s">
        <v>2</v>
      </c>
      <c r="BD19" s="10" t="s">
        <v>2</v>
      </c>
      <c r="BE19" s="5">
        <f t="shared" si="8"/>
        <v>28</v>
      </c>
      <c r="BF19" s="5">
        <f t="shared" si="1"/>
        <v>2</v>
      </c>
      <c r="BG19" s="5">
        <f t="shared" si="2"/>
        <v>6</v>
      </c>
      <c r="BH19" s="5">
        <f t="shared" si="3"/>
        <v>4</v>
      </c>
      <c r="BI19" s="5">
        <f t="shared" si="4"/>
        <v>0</v>
      </c>
      <c r="BJ19" s="5">
        <f t="shared" si="5"/>
        <v>0</v>
      </c>
      <c r="BK19" s="5">
        <f t="shared" si="6"/>
        <v>12</v>
      </c>
      <c r="BL19" s="5">
        <f t="shared" si="7"/>
        <v>52</v>
      </c>
    </row>
    <row r="20" spans="1:64" ht="30" customHeight="1">
      <c r="A20" s="92"/>
      <c r="B20" s="92"/>
      <c r="C20" s="97"/>
      <c r="D20" s="7" t="s">
        <v>86</v>
      </c>
      <c r="E20" s="87">
        <v>0</v>
      </c>
      <c r="F20" s="70">
        <v>0</v>
      </c>
      <c r="G20" s="87">
        <v>0</v>
      </c>
      <c r="H20" s="70">
        <v>0</v>
      </c>
      <c r="I20" s="87">
        <v>0</v>
      </c>
      <c r="J20" s="70">
        <v>0</v>
      </c>
      <c r="K20" s="87">
        <v>0</v>
      </c>
      <c r="L20" s="71">
        <f t="shared" si="9"/>
        <v>16</v>
      </c>
      <c r="M20" s="87">
        <v>0</v>
      </c>
      <c r="N20" s="70">
        <v>0</v>
      </c>
      <c r="O20" s="87">
        <v>0</v>
      </c>
      <c r="P20" s="70">
        <v>0</v>
      </c>
      <c r="Q20" s="87">
        <v>0</v>
      </c>
      <c r="R20" s="70">
        <v>0</v>
      </c>
      <c r="S20" s="87">
        <v>0</v>
      </c>
      <c r="T20" s="70">
        <v>0</v>
      </c>
      <c r="U20" s="8" t="s">
        <v>5</v>
      </c>
      <c r="V20" s="10" t="s">
        <v>2</v>
      </c>
      <c r="W20" s="9" t="s">
        <v>1</v>
      </c>
      <c r="X20" s="9" t="s">
        <v>1</v>
      </c>
      <c r="Y20" s="9" t="s">
        <v>1</v>
      </c>
      <c r="Z20" s="10" t="s">
        <v>2</v>
      </c>
      <c r="AA20" s="10" t="s">
        <v>2</v>
      </c>
      <c r="AB20" s="70">
        <v>0</v>
      </c>
      <c r="AC20" s="87">
        <v>0</v>
      </c>
      <c r="AD20" s="70">
        <v>0</v>
      </c>
      <c r="AE20" s="87">
        <v>0</v>
      </c>
      <c r="AF20" s="71">
        <f t="shared" si="0"/>
        <v>9</v>
      </c>
      <c r="AG20" s="87">
        <v>0</v>
      </c>
      <c r="AH20" s="70">
        <v>0</v>
      </c>
      <c r="AI20" s="87">
        <v>0</v>
      </c>
      <c r="AJ20" s="70">
        <v>0</v>
      </c>
      <c r="AK20" s="8" t="s">
        <v>5</v>
      </c>
      <c r="AL20" s="9" t="s">
        <v>1</v>
      </c>
      <c r="AM20" s="9" t="s">
        <v>1</v>
      </c>
      <c r="AN20" s="9" t="s">
        <v>1</v>
      </c>
      <c r="AO20" s="11" t="s">
        <v>3</v>
      </c>
      <c r="AP20" s="11" t="s">
        <v>3</v>
      </c>
      <c r="AQ20" s="68" t="s">
        <v>6</v>
      </c>
      <c r="AR20" s="68" t="s">
        <v>6</v>
      </c>
      <c r="AS20" s="68" t="s">
        <v>6</v>
      </c>
      <c r="AT20" s="68" t="s">
        <v>6</v>
      </c>
      <c r="AU20" s="5" t="s">
        <v>0</v>
      </c>
      <c r="AV20" s="5"/>
      <c r="AW20" s="5"/>
      <c r="AX20" s="5"/>
      <c r="AY20" s="5"/>
      <c r="AZ20" s="5"/>
      <c r="BA20" s="5"/>
      <c r="BB20" s="5"/>
      <c r="BC20" s="5"/>
      <c r="BD20" s="5"/>
      <c r="BE20" s="5">
        <f t="shared" si="8"/>
        <v>25</v>
      </c>
      <c r="BF20" s="5">
        <f t="shared" si="1"/>
        <v>2</v>
      </c>
      <c r="BG20" s="5">
        <f t="shared" si="2"/>
        <v>6</v>
      </c>
      <c r="BH20" s="5">
        <f t="shared" si="3"/>
        <v>2</v>
      </c>
      <c r="BI20" s="5">
        <f t="shared" si="4"/>
        <v>4</v>
      </c>
      <c r="BJ20" s="5">
        <f t="shared" si="5"/>
        <v>1</v>
      </c>
      <c r="BK20" s="5">
        <f t="shared" si="6"/>
        <v>3</v>
      </c>
      <c r="BL20" s="5">
        <f t="shared" si="7"/>
        <v>43</v>
      </c>
    </row>
    <row r="21" spans="1:64" ht="30" customHeight="1">
      <c r="A21" s="92"/>
      <c r="B21" s="92"/>
      <c r="C21" s="5">
        <v>3</v>
      </c>
      <c r="D21" s="7" t="s">
        <v>140</v>
      </c>
      <c r="E21" s="87">
        <v>0</v>
      </c>
      <c r="F21" s="70">
        <v>0</v>
      </c>
      <c r="G21" s="87">
        <v>0</v>
      </c>
      <c r="H21" s="70">
        <v>0</v>
      </c>
      <c r="I21" s="87">
        <v>0</v>
      </c>
      <c r="J21" s="70">
        <v>0</v>
      </c>
      <c r="K21" s="87">
        <v>0</v>
      </c>
      <c r="L21" s="71">
        <f t="shared" si="9"/>
        <v>16</v>
      </c>
      <c r="M21" s="87">
        <v>0</v>
      </c>
      <c r="N21" s="70">
        <v>0</v>
      </c>
      <c r="O21" s="87">
        <v>0</v>
      </c>
      <c r="P21" s="70">
        <v>0</v>
      </c>
      <c r="Q21" s="87">
        <v>0</v>
      </c>
      <c r="R21" s="70">
        <v>0</v>
      </c>
      <c r="S21" s="87">
        <v>0</v>
      </c>
      <c r="T21" s="70">
        <v>0</v>
      </c>
      <c r="U21" s="8" t="s">
        <v>5</v>
      </c>
      <c r="V21" s="10" t="s">
        <v>2</v>
      </c>
      <c r="W21" s="9" t="s">
        <v>1</v>
      </c>
      <c r="X21" s="9" t="s">
        <v>1</v>
      </c>
      <c r="Y21" s="9" t="s">
        <v>1</v>
      </c>
      <c r="Z21" s="10" t="s">
        <v>2</v>
      </c>
      <c r="AA21" s="10" t="s">
        <v>2</v>
      </c>
      <c r="AB21" s="70">
        <v>0</v>
      </c>
      <c r="AC21" s="87">
        <v>0</v>
      </c>
      <c r="AD21" s="70">
        <v>0</v>
      </c>
      <c r="AE21" s="87">
        <v>0</v>
      </c>
      <c r="AF21" s="71">
        <f t="shared" si="0"/>
        <v>14</v>
      </c>
      <c r="AG21" s="87">
        <v>0</v>
      </c>
      <c r="AH21" s="70">
        <v>0</v>
      </c>
      <c r="AI21" s="87">
        <v>0</v>
      </c>
      <c r="AJ21" s="70">
        <v>0</v>
      </c>
      <c r="AK21" s="87">
        <v>0</v>
      </c>
      <c r="AL21" s="70">
        <v>0</v>
      </c>
      <c r="AM21" s="87">
        <v>0</v>
      </c>
      <c r="AN21" s="70">
        <v>0</v>
      </c>
      <c r="AO21" s="87">
        <v>0</v>
      </c>
      <c r="AP21" s="8" t="s">
        <v>5</v>
      </c>
      <c r="AQ21" s="9" t="s">
        <v>1</v>
      </c>
      <c r="AR21" s="9" t="s">
        <v>1</v>
      </c>
      <c r="AS21" s="9" t="s">
        <v>1</v>
      </c>
      <c r="AT21" s="11" t="s">
        <v>3</v>
      </c>
      <c r="AU21" s="11" t="s">
        <v>3</v>
      </c>
      <c r="AV21" s="10" t="s">
        <v>2</v>
      </c>
      <c r="AW21" s="10" t="s">
        <v>2</v>
      </c>
      <c r="AX21" s="10" t="s">
        <v>2</v>
      </c>
      <c r="AY21" s="10" t="s">
        <v>2</v>
      </c>
      <c r="AZ21" s="10" t="s">
        <v>2</v>
      </c>
      <c r="BA21" s="10" t="s">
        <v>2</v>
      </c>
      <c r="BB21" s="10" t="s">
        <v>2</v>
      </c>
      <c r="BC21" s="10" t="s">
        <v>2</v>
      </c>
      <c r="BD21" s="10" t="s">
        <v>2</v>
      </c>
      <c r="BE21" s="5">
        <f t="shared" si="8"/>
        <v>30</v>
      </c>
      <c r="BF21" s="5">
        <f t="shared" si="1"/>
        <v>2</v>
      </c>
      <c r="BG21" s="5">
        <f t="shared" si="2"/>
        <v>6</v>
      </c>
      <c r="BH21" s="5">
        <f t="shared" si="3"/>
        <v>2</v>
      </c>
      <c r="BI21" s="5">
        <f t="shared" si="4"/>
        <v>0</v>
      </c>
      <c r="BJ21" s="5">
        <f t="shared" si="5"/>
        <v>0</v>
      </c>
      <c r="BK21" s="5">
        <f t="shared" si="6"/>
        <v>12</v>
      </c>
      <c r="BL21" s="5">
        <f t="shared" si="7"/>
        <v>52</v>
      </c>
    </row>
    <row r="22" spans="1:64" ht="30" customHeight="1">
      <c r="A22" s="92"/>
      <c r="B22" s="92"/>
      <c r="C22" s="96">
        <v>4</v>
      </c>
      <c r="D22" s="7" t="s">
        <v>107</v>
      </c>
      <c r="E22" s="87">
        <v>0</v>
      </c>
      <c r="F22" s="70">
        <v>0</v>
      </c>
      <c r="G22" s="87">
        <v>0</v>
      </c>
      <c r="H22" s="70">
        <v>0</v>
      </c>
      <c r="I22" s="87">
        <v>0</v>
      </c>
      <c r="J22" s="70">
        <v>0</v>
      </c>
      <c r="K22" s="87">
        <v>0</v>
      </c>
      <c r="L22" s="71">
        <f t="shared" si="9"/>
        <v>16</v>
      </c>
      <c r="M22" s="87">
        <v>0</v>
      </c>
      <c r="N22" s="70">
        <v>0</v>
      </c>
      <c r="O22" s="87">
        <v>0</v>
      </c>
      <c r="P22" s="70">
        <v>0</v>
      </c>
      <c r="Q22" s="87">
        <v>0</v>
      </c>
      <c r="R22" s="70">
        <v>0</v>
      </c>
      <c r="S22" s="87">
        <v>0</v>
      </c>
      <c r="T22" s="70">
        <v>0</v>
      </c>
      <c r="U22" s="8" t="s">
        <v>5</v>
      </c>
      <c r="V22" s="10" t="s">
        <v>2</v>
      </c>
      <c r="W22" s="9" t="s">
        <v>1</v>
      </c>
      <c r="X22" s="9" t="s">
        <v>1</v>
      </c>
      <c r="Y22" s="9" t="s">
        <v>1</v>
      </c>
      <c r="Z22" s="10" t="s">
        <v>2</v>
      </c>
      <c r="AA22" s="10" t="s">
        <v>2</v>
      </c>
      <c r="AB22" s="70">
        <v>0</v>
      </c>
      <c r="AC22" s="87">
        <v>0</v>
      </c>
      <c r="AD22" s="70">
        <v>0</v>
      </c>
      <c r="AE22" s="87">
        <v>0</v>
      </c>
      <c r="AF22" s="71">
        <f t="shared" si="0"/>
        <v>12</v>
      </c>
      <c r="AG22" s="87">
        <v>0</v>
      </c>
      <c r="AH22" s="70">
        <v>0</v>
      </c>
      <c r="AI22" s="87">
        <v>0</v>
      </c>
      <c r="AJ22" s="70">
        <v>0</v>
      </c>
      <c r="AK22" s="87">
        <v>0</v>
      </c>
      <c r="AL22" s="70">
        <v>0</v>
      </c>
      <c r="AM22" s="87">
        <v>0</v>
      </c>
      <c r="AN22" s="8" t="s">
        <v>5</v>
      </c>
      <c r="AO22" s="9" t="s">
        <v>1</v>
      </c>
      <c r="AP22" s="9" t="s">
        <v>1</v>
      </c>
      <c r="AQ22" s="11" t="s">
        <v>3</v>
      </c>
      <c r="AR22" s="11" t="s">
        <v>3</v>
      </c>
      <c r="AS22" s="11" t="s">
        <v>3</v>
      </c>
      <c r="AT22" s="11" t="s">
        <v>3</v>
      </c>
      <c r="AU22" s="5" t="s">
        <v>0</v>
      </c>
      <c r="AV22" s="5"/>
      <c r="AW22" s="5"/>
      <c r="AX22" s="5"/>
      <c r="AY22" s="5"/>
      <c r="AZ22" s="5"/>
      <c r="BA22" s="5"/>
      <c r="BB22" s="5"/>
      <c r="BC22" s="5"/>
      <c r="BD22" s="5"/>
      <c r="BE22" s="5">
        <f t="shared" si="8"/>
        <v>28</v>
      </c>
      <c r="BF22" s="5">
        <f t="shared" si="1"/>
        <v>2</v>
      </c>
      <c r="BG22" s="5">
        <f t="shared" si="2"/>
        <v>5</v>
      </c>
      <c r="BH22" s="5">
        <f t="shared" si="3"/>
        <v>4</v>
      </c>
      <c r="BI22" s="5">
        <f t="shared" si="4"/>
        <v>0</v>
      </c>
      <c r="BJ22" s="5">
        <f t="shared" si="5"/>
        <v>1</v>
      </c>
      <c r="BK22" s="5">
        <f t="shared" si="6"/>
        <v>3</v>
      </c>
      <c r="BL22" s="5">
        <f t="shared" si="7"/>
        <v>43</v>
      </c>
    </row>
    <row r="23" spans="1:64" ht="30" customHeight="1">
      <c r="A23" s="92"/>
      <c r="B23" s="93"/>
      <c r="C23" s="97"/>
      <c r="D23" s="7" t="s">
        <v>105</v>
      </c>
      <c r="E23" s="87">
        <v>0</v>
      </c>
      <c r="F23" s="70">
        <v>0</v>
      </c>
      <c r="G23" s="87">
        <v>0</v>
      </c>
      <c r="H23" s="70">
        <v>0</v>
      </c>
      <c r="I23" s="87">
        <v>0</v>
      </c>
      <c r="J23" s="70">
        <v>0</v>
      </c>
      <c r="K23" s="87">
        <v>0</v>
      </c>
      <c r="L23" s="71">
        <f t="shared" si="9"/>
        <v>16</v>
      </c>
      <c r="M23" s="87">
        <v>0</v>
      </c>
      <c r="N23" s="70">
        <v>0</v>
      </c>
      <c r="O23" s="87">
        <v>0</v>
      </c>
      <c r="P23" s="70">
        <v>0</v>
      </c>
      <c r="Q23" s="87">
        <v>0</v>
      </c>
      <c r="R23" s="70">
        <v>0</v>
      </c>
      <c r="S23" s="87">
        <v>0</v>
      </c>
      <c r="T23" s="70">
        <v>0</v>
      </c>
      <c r="U23" s="8" t="s">
        <v>5</v>
      </c>
      <c r="V23" s="10" t="s">
        <v>2</v>
      </c>
      <c r="W23" s="9" t="s">
        <v>1</v>
      </c>
      <c r="X23" s="9" t="s">
        <v>1</v>
      </c>
      <c r="Y23" s="9" t="s">
        <v>1</v>
      </c>
      <c r="Z23" s="10" t="s">
        <v>2</v>
      </c>
      <c r="AA23" s="10" t="s">
        <v>2</v>
      </c>
      <c r="AB23" s="70">
        <v>0</v>
      </c>
      <c r="AC23" s="87">
        <v>0</v>
      </c>
      <c r="AD23" s="70">
        <v>0</v>
      </c>
      <c r="AE23" s="87">
        <v>0</v>
      </c>
      <c r="AF23" s="71">
        <f t="shared" si="0"/>
        <v>10</v>
      </c>
      <c r="AG23" s="87">
        <v>0</v>
      </c>
      <c r="AH23" s="70">
        <v>0</v>
      </c>
      <c r="AI23" s="87">
        <v>0</v>
      </c>
      <c r="AJ23" s="70">
        <v>0</v>
      </c>
      <c r="AK23" s="87">
        <v>0</v>
      </c>
      <c r="AL23" s="8" t="s">
        <v>5</v>
      </c>
      <c r="AM23" s="9" t="s">
        <v>1</v>
      </c>
      <c r="AN23" s="9" t="s">
        <v>1</v>
      </c>
      <c r="AO23" s="9" t="s">
        <v>1</v>
      </c>
      <c r="AP23" s="11" t="s">
        <v>3</v>
      </c>
      <c r="AQ23" s="11" t="s">
        <v>3</v>
      </c>
      <c r="AR23" s="11" t="s">
        <v>3</v>
      </c>
      <c r="AS23" s="11" t="s">
        <v>3</v>
      </c>
      <c r="AT23" s="5" t="s">
        <v>0</v>
      </c>
      <c r="AU23" s="5" t="s">
        <v>0</v>
      </c>
      <c r="AV23" s="5"/>
      <c r="AW23" s="5"/>
      <c r="AX23" s="5"/>
      <c r="AY23" s="5"/>
      <c r="AZ23" s="5"/>
      <c r="BA23" s="5"/>
      <c r="BB23" s="5"/>
      <c r="BC23" s="5"/>
      <c r="BD23" s="5"/>
      <c r="BE23" s="5">
        <f t="shared" si="8"/>
        <v>26</v>
      </c>
      <c r="BF23" s="5">
        <f t="shared" si="1"/>
        <v>2</v>
      </c>
      <c r="BG23" s="5">
        <f t="shared" si="2"/>
        <v>6</v>
      </c>
      <c r="BH23" s="5">
        <f t="shared" si="3"/>
        <v>4</v>
      </c>
      <c r="BI23" s="5">
        <f t="shared" si="4"/>
        <v>0</v>
      </c>
      <c r="BJ23" s="5">
        <f t="shared" si="5"/>
        <v>2</v>
      </c>
      <c r="BK23" s="5">
        <f t="shared" si="6"/>
        <v>3</v>
      </c>
      <c r="BL23" s="5">
        <f t="shared" si="7"/>
        <v>43</v>
      </c>
    </row>
    <row r="24" spans="1:64" ht="30" customHeight="1">
      <c r="A24" s="92"/>
      <c r="B24" s="91" t="s">
        <v>55</v>
      </c>
      <c r="C24" s="5" t="s">
        <v>251</v>
      </c>
      <c r="D24" s="7" t="s">
        <v>138</v>
      </c>
      <c r="E24" s="87">
        <v>0</v>
      </c>
      <c r="F24" s="70">
        <v>0</v>
      </c>
      <c r="G24" s="87">
        <v>0</v>
      </c>
      <c r="H24" s="70">
        <v>0</v>
      </c>
      <c r="I24" s="87">
        <v>0</v>
      </c>
      <c r="J24" s="70">
        <v>0</v>
      </c>
      <c r="K24" s="87">
        <v>0</v>
      </c>
      <c r="L24" s="71">
        <v>12</v>
      </c>
      <c r="M24" s="87">
        <v>0</v>
      </c>
      <c r="N24" s="70">
        <v>0</v>
      </c>
      <c r="O24" s="87">
        <v>0</v>
      </c>
      <c r="P24" s="70">
        <v>0</v>
      </c>
      <c r="Q24" s="87">
        <v>0</v>
      </c>
      <c r="R24" s="70">
        <v>0</v>
      </c>
      <c r="S24" s="87">
        <v>0</v>
      </c>
      <c r="T24" s="70">
        <v>0</v>
      </c>
      <c r="U24" s="8" t="s">
        <v>5</v>
      </c>
      <c r="V24" s="10" t="s">
        <v>2</v>
      </c>
      <c r="W24" s="9" t="s">
        <v>1</v>
      </c>
      <c r="X24" s="9" t="s">
        <v>1</v>
      </c>
      <c r="Y24" s="9" t="s">
        <v>1</v>
      </c>
      <c r="Z24" s="10" t="s">
        <v>2</v>
      </c>
      <c r="AA24" s="10" t="s">
        <v>2</v>
      </c>
      <c r="AB24" s="70">
        <v>0</v>
      </c>
      <c r="AC24" s="87">
        <v>0</v>
      </c>
      <c r="AD24" s="70">
        <v>0</v>
      </c>
      <c r="AE24" s="87">
        <v>0</v>
      </c>
      <c r="AF24" s="71">
        <f t="shared" si="0"/>
        <v>16</v>
      </c>
      <c r="AG24" s="87">
        <v>0</v>
      </c>
      <c r="AH24" s="70">
        <v>0</v>
      </c>
      <c r="AI24" s="87">
        <v>0</v>
      </c>
      <c r="AJ24" s="70">
        <v>0</v>
      </c>
      <c r="AK24" s="87">
        <v>0</v>
      </c>
      <c r="AL24" s="70">
        <v>0</v>
      </c>
      <c r="AM24" s="87">
        <v>0</v>
      </c>
      <c r="AN24" s="70">
        <v>0</v>
      </c>
      <c r="AO24" s="87">
        <v>0</v>
      </c>
      <c r="AP24" s="70">
        <v>0</v>
      </c>
      <c r="AQ24" s="87">
        <v>0</v>
      </c>
      <c r="AR24" s="8" t="s">
        <v>5</v>
      </c>
      <c r="AS24" s="9" t="s">
        <v>1</v>
      </c>
      <c r="AT24" s="9" t="s">
        <v>1</v>
      </c>
      <c r="AU24" s="9" t="s">
        <v>1</v>
      </c>
      <c r="AV24" s="10" t="s">
        <v>2</v>
      </c>
      <c r="AW24" s="10" t="s">
        <v>2</v>
      </c>
      <c r="AX24" s="10" t="s">
        <v>2</v>
      </c>
      <c r="AY24" s="10" t="s">
        <v>2</v>
      </c>
      <c r="AZ24" s="10" t="s">
        <v>2</v>
      </c>
      <c r="BA24" s="10" t="s">
        <v>2</v>
      </c>
      <c r="BB24" s="10" t="s">
        <v>2</v>
      </c>
      <c r="BC24" s="10" t="s">
        <v>2</v>
      </c>
      <c r="BD24" s="10" t="s">
        <v>2</v>
      </c>
      <c r="BE24" s="5">
        <f t="shared" si="8"/>
        <v>32</v>
      </c>
      <c r="BF24" s="5">
        <f>COUNTIF(E24:BD24,"ЗТ")</f>
        <v>2</v>
      </c>
      <c r="BG24" s="5">
        <f>COUNTIF(E24:BD24,"Е")</f>
        <v>6</v>
      </c>
      <c r="BH24" s="5">
        <f>COUNTIF(E24:BD24,"П")</f>
        <v>0</v>
      </c>
      <c r="BI24" s="5">
        <f>COUNTIF(E24:BD24,"ПА")</f>
        <v>0</v>
      </c>
      <c r="BJ24" s="5">
        <f>COUNTIF(E24:BD24,"А")</f>
        <v>0</v>
      </c>
      <c r="BK24" s="5">
        <f>COUNTIF(E24:BD24,"К")</f>
        <v>12</v>
      </c>
      <c r="BL24" s="5">
        <f>SUM(BE24:BK24)</f>
        <v>52</v>
      </c>
    </row>
    <row r="25" spans="1:64" ht="30" customHeight="1">
      <c r="A25" s="93"/>
      <c r="B25" s="93"/>
      <c r="C25" s="5">
        <v>2</v>
      </c>
      <c r="D25" s="7" t="s">
        <v>137</v>
      </c>
      <c r="E25" s="11" t="s">
        <v>3</v>
      </c>
      <c r="F25" s="11" t="s">
        <v>3</v>
      </c>
      <c r="G25" s="11" t="s">
        <v>3</v>
      </c>
      <c r="H25" s="11" t="s">
        <v>3</v>
      </c>
      <c r="I25" s="11" t="s">
        <v>3</v>
      </c>
      <c r="J25" s="11" t="s">
        <v>3</v>
      </c>
      <c r="K25" s="11" t="s">
        <v>3</v>
      </c>
      <c r="L25" s="11" t="s">
        <v>3</v>
      </c>
      <c r="M25" s="68" t="s">
        <v>6</v>
      </c>
      <c r="N25" s="68" t="s">
        <v>6</v>
      </c>
      <c r="O25" s="68" t="s">
        <v>6</v>
      </c>
      <c r="P25" s="68" t="s">
        <v>6</v>
      </c>
      <c r="Q25" s="68" t="s">
        <v>6</v>
      </c>
      <c r="R25" s="68" t="s">
        <v>6</v>
      </c>
      <c r="S25" s="68" t="s">
        <v>6</v>
      </c>
      <c r="T25" s="68" t="s">
        <v>6</v>
      </c>
      <c r="U25" s="5" t="s">
        <v>0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>
        <f>COUNTIF(E25:BD25,"0")</f>
        <v>0</v>
      </c>
      <c r="BF25" s="5">
        <f>COUNTIF(E25:BD25,"ЗТ")</f>
        <v>0</v>
      </c>
      <c r="BG25" s="5">
        <f>COUNTIF(E25:BD25,"Е")</f>
        <v>0</v>
      </c>
      <c r="BH25" s="5">
        <f>COUNTIF(E25:BD25,"П")</f>
        <v>8</v>
      </c>
      <c r="BI25" s="5">
        <f>COUNTIF(E25:BD25,"ПА")</f>
        <v>8</v>
      </c>
      <c r="BJ25" s="5">
        <f>COUNTIF(E25:BD25,"А")</f>
        <v>1</v>
      </c>
      <c r="BK25" s="5">
        <f>COUNTIF(E25:BD25,"К")</f>
        <v>0</v>
      </c>
      <c r="BL25" s="5">
        <f>SUM(BE25:BK25)</f>
        <v>17</v>
      </c>
    </row>
    <row r="26" spans="1:64" ht="30" customHeight="1">
      <c r="A26" s="91" t="s">
        <v>21</v>
      </c>
      <c r="B26" s="91" t="s">
        <v>62</v>
      </c>
      <c r="C26" s="5" t="s">
        <v>251</v>
      </c>
      <c r="D26" s="7" t="s">
        <v>50</v>
      </c>
      <c r="E26" s="87">
        <v>0</v>
      </c>
      <c r="F26" s="70">
        <v>0</v>
      </c>
      <c r="G26" s="87">
        <v>0</v>
      </c>
      <c r="H26" s="5" t="s">
        <v>4</v>
      </c>
      <c r="I26" s="87">
        <v>0</v>
      </c>
      <c r="J26" s="70">
        <v>0</v>
      </c>
      <c r="K26" s="86" t="s">
        <v>4</v>
      </c>
      <c r="L26" s="70">
        <v>0</v>
      </c>
      <c r="M26" s="87">
        <v>0</v>
      </c>
      <c r="N26" s="5" t="s">
        <v>4</v>
      </c>
      <c r="O26" s="87">
        <v>0</v>
      </c>
      <c r="P26" s="70">
        <v>0</v>
      </c>
      <c r="Q26" s="86" t="s">
        <v>4</v>
      </c>
      <c r="R26" s="70">
        <v>0</v>
      </c>
      <c r="S26" s="87">
        <v>0</v>
      </c>
      <c r="T26" s="70">
        <v>0</v>
      </c>
      <c r="U26" s="70">
        <v>0</v>
      </c>
      <c r="V26" s="70">
        <v>0</v>
      </c>
      <c r="W26" s="70">
        <v>0</v>
      </c>
      <c r="X26" s="9" t="s">
        <v>1</v>
      </c>
      <c r="Y26" s="9" t="s">
        <v>1</v>
      </c>
      <c r="Z26" s="10" t="s">
        <v>2</v>
      </c>
      <c r="AA26" s="10" t="s">
        <v>2</v>
      </c>
      <c r="AB26" s="70">
        <v>0</v>
      </c>
      <c r="AC26" s="87">
        <v>0</v>
      </c>
      <c r="AD26" s="5" t="s">
        <v>4</v>
      </c>
      <c r="AE26" s="87">
        <v>0</v>
      </c>
      <c r="AF26" s="5" t="s">
        <v>4</v>
      </c>
      <c r="AG26" s="87">
        <v>0</v>
      </c>
      <c r="AH26" s="70">
        <v>0</v>
      </c>
      <c r="AI26" s="86" t="s">
        <v>4</v>
      </c>
      <c r="AJ26" s="70">
        <v>0</v>
      </c>
      <c r="AK26" s="86" t="s">
        <v>4</v>
      </c>
      <c r="AL26" s="70">
        <v>0</v>
      </c>
      <c r="AM26" s="87">
        <v>0</v>
      </c>
      <c r="AN26" s="70">
        <v>0</v>
      </c>
      <c r="AO26" s="87">
        <v>0</v>
      </c>
      <c r="AP26" s="70">
        <v>0</v>
      </c>
      <c r="AQ26" s="87">
        <v>0</v>
      </c>
      <c r="AR26" s="70">
        <v>0</v>
      </c>
      <c r="AS26" s="9" t="s">
        <v>1</v>
      </c>
      <c r="AT26" s="9" t="s">
        <v>1</v>
      </c>
      <c r="AU26" s="10" t="s">
        <v>2</v>
      </c>
      <c r="AV26" s="10" t="s">
        <v>2</v>
      </c>
      <c r="AW26" s="10" t="s">
        <v>2</v>
      </c>
      <c r="AX26" s="10" t="s">
        <v>2</v>
      </c>
      <c r="AY26" s="10" t="s">
        <v>2</v>
      </c>
      <c r="AZ26" s="10" t="s">
        <v>2</v>
      </c>
      <c r="BA26" s="10" t="s">
        <v>2</v>
      </c>
      <c r="BB26" s="10" t="s">
        <v>2</v>
      </c>
      <c r="BC26" s="10" t="s">
        <v>2</v>
      </c>
      <c r="BD26" s="10" t="s">
        <v>2</v>
      </c>
      <c r="BE26" s="5">
        <f>COUNTIF(E26:BD26,"0")+COUNTIF(E26:BD26,"У")</f>
        <v>36</v>
      </c>
      <c r="BF26" s="5">
        <f t="shared" si="1"/>
        <v>0</v>
      </c>
      <c r="BG26" s="5">
        <f t="shared" si="2"/>
        <v>4</v>
      </c>
      <c r="BH26" s="5">
        <f t="shared" si="3"/>
        <v>0</v>
      </c>
      <c r="BI26" s="5">
        <f t="shared" si="4"/>
        <v>0</v>
      </c>
      <c r="BJ26" s="5">
        <f t="shared" si="5"/>
        <v>0</v>
      </c>
      <c r="BK26" s="5">
        <f t="shared" si="6"/>
        <v>12</v>
      </c>
      <c r="BL26" s="5">
        <f>SUM(BE26:BK26)</f>
        <v>52</v>
      </c>
    </row>
    <row r="27" spans="1:64" ht="30" customHeight="1">
      <c r="A27" s="92"/>
      <c r="B27" s="92"/>
      <c r="C27" s="5">
        <v>2</v>
      </c>
      <c r="D27" s="7" t="s">
        <v>116</v>
      </c>
      <c r="E27" s="87">
        <v>0</v>
      </c>
      <c r="F27" s="70">
        <v>0</v>
      </c>
      <c r="G27" s="87">
        <v>0</v>
      </c>
      <c r="H27" s="5" t="s">
        <v>4</v>
      </c>
      <c r="I27" s="87">
        <v>0</v>
      </c>
      <c r="J27" s="70">
        <v>0</v>
      </c>
      <c r="K27" s="86" t="s">
        <v>4</v>
      </c>
      <c r="L27" s="70">
        <v>0</v>
      </c>
      <c r="M27" s="87">
        <v>0</v>
      </c>
      <c r="N27" s="5" t="s">
        <v>4</v>
      </c>
      <c r="O27" s="87">
        <v>0</v>
      </c>
      <c r="P27" s="70">
        <v>0</v>
      </c>
      <c r="Q27" s="86" t="s">
        <v>4</v>
      </c>
      <c r="R27" s="70">
        <v>0</v>
      </c>
      <c r="S27" s="87">
        <v>0</v>
      </c>
      <c r="T27" s="70">
        <v>0</v>
      </c>
      <c r="U27" s="70">
        <v>0</v>
      </c>
      <c r="V27" s="70">
        <v>0</v>
      </c>
      <c r="W27" s="70">
        <v>0</v>
      </c>
      <c r="X27" s="9" t="s">
        <v>1</v>
      </c>
      <c r="Y27" s="9" t="s">
        <v>1</v>
      </c>
      <c r="Z27" s="10" t="s">
        <v>2</v>
      </c>
      <c r="AA27" s="10" t="s">
        <v>2</v>
      </c>
      <c r="AB27" s="70">
        <v>0</v>
      </c>
      <c r="AC27" s="87">
        <v>0</v>
      </c>
      <c r="AD27" s="5" t="s">
        <v>4</v>
      </c>
      <c r="AE27" s="87">
        <v>0</v>
      </c>
      <c r="AF27" s="5" t="s">
        <v>4</v>
      </c>
      <c r="AG27" s="87">
        <v>0</v>
      </c>
      <c r="AH27" s="70">
        <v>0</v>
      </c>
      <c r="AI27" s="86" t="s">
        <v>4</v>
      </c>
      <c r="AJ27" s="70">
        <v>0</v>
      </c>
      <c r="AK27" s="86" t="s">
        <v>4</v>
      </c>
      <c r="AL27" s="70">
        <v>0</v>
      </c>
      <c r="AM27" s="87">
        <v>0</v>
      </c>
      <c r="AN27" s="70">
        <v>0</v>
      </c>
      <c r="AO27" s="87">
        <v>0</v>
      </c>
      <c r="AP27" s="70">
        <v>0</v>
      </c>
      <c r="AQ27" s="87">
        <v>0</v>
      </c>
      <c r="AR27" s="70">
        <v>0</v>
      </c>
      <c r="AS27" s="9" t="s">
        <v>1</v>
      </c>
      <c r="AT27" s="9" t="s">
        <v>1</v>
      </c>
      <c r="AU27" s="10" t="s">
        <v>2</v>
      </c>
      <c r="AV27" s="10" t="s">
        <v>2</v>
      </c>
      <c r="AW27" s="10" t="s">
        <v>2</v>
      </c>
      <c r="AX27" s="10" t="s">
        <v>2</v>
      </c>
      <c r="AY27" s="10" t="s">
        <v>2</v>
      </c>
      <c r="AZ27" s="10" t="s">
        <v>2</v>
      </c>
      <c r="BA27" s="10" t="s">
        <v>2</v>
      </c>
      <c r="BB27" s="10" t="s">
        <v>2</v>
      </c>
      <c r="BC27" s="10" t="s">
        <v>2</v>
      </c>
      <c r="BD27" s="10" t="s">
        <v>2</v>
      </c>
      <c r="BE27" s="5">
        <f aca="true" t="shared" si="10" ref="BE27:BE32">COUNTIF(E27:BD27,"0")+COUNTIF(E27:BD27,"У")</f>
        <v>36</v>
      </c>
      <c r="BF27" s="5">
        <f t="shared" si="1"/>
        <v>0</v>
      </c>
      <c r="BG27" s="5">
        <f t="shared" si="2"/>
        <v>4</v>
      </c>
      <c r="BH27" s="5">
        <f t="shared" si="3"/>
        <v>0</v>
      </c>
      <c r="BI27" s="5">
        <f t="shared" si="4"/>
        <v>0</v>
      </c>
      <c r="BJ27" s="5">
        <f t="shared" si="5"/>
        <v>0</v>
      </c>
      <c r="BK27" s="5">
        <f t="shared" si="6"/>
        <v>12</v>
      </c>
      <c r="BL27" s="5">
        <f t="shared" si="7"/>
        <v>52</v>
      </c>
    </row>
    <row r="28" spans="1:64" ht="30" customHeight="1">
      <c r="A28" s="92"/>
      <c r="B28" s="92"/>
      <c r="C28" s="96">
        <v>3</v>
      </c>
      <c r="D28" s="7" t="s">
        <v>49</v>
      </c>
      <c r="E28" s="87">
        <v>0</v>
      </c>
      <c r="F28" s="70">
        <v>0</v>
      </c>
      <c r="G28" s="87">
        <v>0</v>
      </c>
      <c r="H28" s="5" t="s">
        <v>4</v>
      </c>
      <c r="I28" s="87">
        <v>0</v>
      </c>
      <c r="J28" s="70">
        <v>0</v>
      </c>
      <c r="K28" s="86" t="s">
        <v>4</v>
      </c>
      <c r="L28" s="70">
        <v>0</v>
      </c>
      <c r="M28" s="87">
        <v>0</v>
      </c>
      <c r="N28" s="5" t="s">
        <v>4</v>
      </c>
      <c r="O28" s="87">
        <v>0</v>
      </c>
      <c r="P28" s="70">
        <v>0</v>
      </c>
      <c r="Q28" s="86" t="s">
        <v>4</v>
      </c>
      <c r="R28" s="70">
        <v>0</v>
      </c>
      <c r="S28" s="87">
        <v>0</v>
      </c>
      <c r="T28" s="70">
        <v>0</v>
      </c>
      <c r="U28" s="70">
        <v>0</v>
      </c>
      <c r="V28" s="70">
        <v>0</v>
      </c>
      <c r="W28" s="9" t="s">
        <v>1</v>
      </c>
      <c r="X28" s="9" t="s">
        <v>1</v>
      </c>
      <c r="Y28" s="9" t="s">
        <v>1</v>
      </c>
      <c r="Z28" s="10" t="s">
        <v>2</v>
      </c>
      <c r="AA28" s="10" t="s">
        <v>2</v>
      </c>
      <c r="AB28" s="70">
        <v>0</v>
      </c>
      <c r="AC28" s="87">
        <v>0</v>
      </c>
      <c r="AD28" s="5" t="s">
        <v>4</v>
      </c>
      <c r="AE28" s="87">
        <v>0</v>
      </c>
      <c r="AF28" s="5" t="s">
        <v>4</v>
      </c>
      <c r="AG28" s="87">
        <v>0</v>
      </c>
      <c r="AH28" s="70">
        <v>0</v>
      </c>
      <c r="AI28" s="86" t="s">
        <v>4</v>
      </c>
      <c r="AJ28" s="70">
        <v>0</v>
      </c>
      <c r="AK28" s="86" t="s">
        <v>4</v>
      </c>
      <c r="AL28" s="70">
        <v>0</v>
      </c>
      <c r="AM28" s="87">
        <v>0</v>
      </c>
      <c r="AN28" s="70">
        <v>0</v>
      </c>
      <c r="AO28" s="87">
        <v>0</v>
      </c>
      <c r="AP28" s="9" t="s">
        <v>1</v>
      </c>
      <c r="AQ28" s="9" t="s">
        <v>1</v>
      </c>
      <c r="AR28" s="9" t="s">
        <v>1</v>
      </c>
      <c r="AS28" s="11" t="s">
        <v>3</v>
      </c>
      <c r="AT28" s="11" t="s">
        <v>3</v>
      </c>
      <c r="AU28" s="10" t="s">
        <v>2</v>
      </c>
      <c r="AV28" s="10" t="s">
        <v>2</v>
      </c>
      <c r="AW28" s="10" t="s">
        <v>2</v>
      </c>
      <c r="AX28" s="10" t="s">
        <v>2</v>
      </c>
      <c r="AY28" s="10" t="s">
        <v>2</v>
      </c>
      <c r="AZ28" s="10" t="s">
        <v>2</v>
      </c>
      <c r="BA28" s="10" t="s">
        <v>2</v>
      </c>
      <c r="BB28" s="10" t="s">
        <v>2</v>
      </c>
      <c r="BC28" s="10" t="s">
        <v>2</v>
      </c>
      <c r="BD28" s="10" t="s">
        <v>2</v>
      </c>
      <c r="BE28" s="5">
        <f t="shared" si="10"/>
        <v>32</v>
      </c>
      <c r="BF28" s="5">
        <f t="shared" si="1"/>
        <v>0</v>
      </c>
      <c r="BG28" s="5">
        <f t="shared" si="2"/>
        <v>6</v>
      </c>
      <c r="BH28" s="5">
        <f t="shared" si="3"/>
        <v>2</v>
      </c>
      <c r="BI28" s="5">
        <f t="shared" si="4"/>
        <v>0</v>
      </c>
      <c r="BJ28" s="5">
        <f t="shared" si="5"/>
        <v>0</v>
      </c>
      <c r="BK28" s="5">
        <f t="shared" si="6"/>
        <v>12</v>
      </c>
      <c r="BL28" s="5">
        <f t="shared" si="7"/>
        <v>52</v>
      </c>
    </row>
    <row r="29" spans="1:64" ht="30" customHeight="1">
      <c r="A29" s="92"/>
      <c r="B29" s="92"/>
      <c r="C29" s="97"/>
      <c r="D29" s="7" t="s">
        <v>118</v>
      </c>
      <c r="E29" s="87">
        <v>0</v>
      </c>
      <c r="F29" s="70">
        <v>0</v>
      </c>
      <c r="G29" s="87">
        <v>0</v>
      </c>
      <c r="H29" s="5" t="s">
        <v>4</v>
      </c>
      <c r="I29" s="87">
        <v>0</v>
      </c>
      <c r="J29" s="70">
        <v>0</v>
      </c>
      <c r="K29" s="86" t="s">
        <v>4</v>
      </c>
      <c r="L29" s="70">
        <v>0</v>
      </c>
      <c r="M29" s="87">
        <v>0</v>
      </c>
      <c r="N29" s="5" t="s">
        <v>4</v>
      </c>
      <c r="O29" s="87">
        <v>0</v>
      </c>
      <c r="P29" s="70">
        <v>0</v>
      </c>
      <c r="Q29" s="86" t="s">
        <v>4</v>
      </c>
      <c r="R29" s="70">
        <v>0</v>
      </c>
      <c r="S29" s="87">
        <v>0</v>
      </c>
      <c r="T29" s="70">
        <v>0</v>
      </c>
      <c r="U29" s="70">
        <v>0</v>
      </c>
      <c r="V29" s="70">
        <v>0</v>
      </c>
      <c r="W29" s="9" t="s">
        <v>1</v>
      </c>
      <c r="X29" s="9" t="s">
        <v>1</v>
      </c>
      <c r="Y29" s="9" t="s">
        <v>1</v>
      </c>
      <c r="Z29" s="10" t="s">
        <v>2</v>
      </c>
      <c r="AA29" s="10" t="s">
        <v>2</v>
      </c>
      <c r="AB29" s="5" t="s">
        <v>4</v>
      </c>
      <c r="AC29" s="87">
        <v>0</v>
      </c>
      <c r="AD29" s="5" t="s">
        <v>4</v>
      </c>
      <c r="AE29" s="87">
        <v>0</v>
      </c>
      <c r="AF29" s="5" t="s">
        <v>4</v>
      </c>
      <c r="AG29" s="87">
        <v>0</v>
      </c>
      <c r="AH29" s="70">
        <v>0</v>
      </c>
      <c r="AI29" s="87">
        <v>0</v>
      </c>
      <c r="AJ29" s="70">
        <v>0</v>
      </c>
      <c r="AK29" s="9" t="s">
        <v>1</v>
      </c>
      <c r="AL29" s="9" t="s">
        <v>1</v>
      </c>
      <c r="AM29" s="9" t="s">
        <v>1</v>
      </c>
      <c r="AN29" s="11" t="s">
        <v>3</v>
      </c>
      <c r="AO29" s="11" t="s">
        <v>3</v>
      </c>
      <c r="AP29" s="11" t="s">
        <v>3</v>
      </c>
      <c r="AQ29" s="11" t="s">
        <v>3</v>
      </c>
      <c r="AR29" s="5" t="s">
        <v>0</v>
      </c>
      <c r="AS29" s="5" t="s">
        <v>0</v>
      </c>
      <c r="AT29" s="5" t="s">
        <v>0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>
        <f t="shared" si="10"/>
        <v>27</v>
      </c>
      <c r="BF29" s="5">
        <f t="shared" si="1"/>
        <v>0</v>
      </c>
      <c r="BG29" s="5">
        <f t="shared" si="2"/>
        <v>6</v>
      </c>
      <c r="BH29" s="5">
        <f t="shared" si="3"/>
        <v>4</v>
      </c>
      <c r="BI29" s="5">
        <f t="shared" si="4"/>
        <v>0</v>
      </c>
      <c r="BJ29" s="5">
        <f t="shared" si="5"/>
        <v>3</v>
      </c>
      <c r="BK29" s="5">
        <f t="shared" si="6"/>
        <v>2</v>
      </c>
      <c r="BL29" s="5">
        <f t="shared" si="7"/>
        <v>42</v>
      </c>
    </row>
    <row r="30" spans="1:64" ht="30" customHeight="1">
      <c r="A30" s="92"/>
      <c r="B30" s="92"/>
      <c r="C30" s="5">
        <v>4</v>
      </c>
      <c r="D30" s="7" t="s">
        <v>48</v>
      </c>
      <c r="E30" s="87">
        <v>0</v>
      </c>
      <c r="F30" s="70">
        <v>0</v>
      </c>
      <c r="G30" s="87">
        <v>0</v>
      </c>
      <c r="H30" s="5" t="s">
        <v>4</v>
      </c>
      <c r="I30" s="87">
        <v>0</v>
      </c>
      <c r="J30" s="70">
        <v>0</v>
      </c>
      <c r="K30" s="86" t="s">
        <v>4</v>
      </c>
      <c r="L30" s="70">
        <v>0</v>
      </c>
      <c r="M30" s="87">
        <v>0</v>
      </c>
      <c r="N30" s="5" t="s">
        <v>4</v>
      </c>
      <c r="O30" s="87">
        <v>0</v>
      </c>
      <c r="P30" s="70">
        <v>0</v>
      </c>
      <c r="Q30" s="86" t="s">
        <v>4</v>
      </c>
      <c r="R30" s="70">
        <v>0</v>
      </c>
      <c r="S30" s="87">
        <v>0</v>
      </c>
      <c r="T30" s="70">
        <v>0</v>
      </c>
      <c r="U30" s="70">
        <v>0</v>
      </c>
      <c r="V30" s="70">
        <v>0</v>
      </c>
      <c r="W30" s="9" t="s">
        <v>1</v>
      </c>
      <c r="X30" s="9" t="s">
        <v>1</v>
      </c>
      <c r="Y30" s="9" t="s">
        <v>1</v>
      </c>
      <c r="Z30" s="10" t="s">
        <v>2</v>
      </c>
      <c r="AA30" s="10" t="s">
        <v>2</v>
      </c>
      <c r="AB30" s="70">
        <v>0</v>
      </c>
      <c r="AC30" s="87">
        <v>0</v>
      </c>
      <c r="AD30" s="5" t="s">
        <v>4</v>
      </c>
      <c r="AE30" s="87">
        <v>0</v>
      </c>
      <c r="AF30" s="5" t="s">
        <v>4</v>
      </c>
      <c r="AG30" s="87">
        <v>0</v>
      </c>
      <c r="AH30" s="70">
        <v>0</v>
      </c>
      <c r="AI30" s="86" t="s">
        <v>4</v>
      </c>
      <c r="AJ30" s="70">
        <v>0</v>
      </c>
      <c r="AK30" s="86" t="s">
        <v>4</v>
      </c>
      <c r="AL30" s="70">
        <v>0</v>
      </c>
      <c r="AM30" s="87">
        <v>0</v>
      </c>
      <c r="AN30" s="70">
        <v>0</v>
      </c>
      <c r="AO30" s="87">
        <v>0</v>
      </c>
      <c r="AP30" s="70">
        <v>0</v>
      </c>
      <c r="AQ30" s="87">
        <v>0</v>
      </c>
      <c r="AR30" s="9" t="s">
        <v>1</v>
      </c>
      <c r="AS30" s="9" t="s">
        <v>1</v>
      </c>
      <c r="AT30" s="9" t="s">
        <v>1</v>
      </c>
      <c r="AU30" s="10" t="s">
        <v>2</v>
      </c>
      <c r="AV30" s="10" t="s">
        <v>2</v>
      </c>
      <c r="AW30" s="10" t="s">
        <v>2</v>
      </c>
      <c r="AX30" s="10" t="s">
        <v>2</v>
      </c>
      <c r="AY30" s="10" t="s">
        <v>2</v>
      </c>
      <c r="AZ30" s="10" t="s">
        <v>2</v>
      </c>
      <c r="BA30" s="10" t="s">
        <v>2</v>
      </c>
      <c r="BB30" s="10" t="s">
        <v>2</v>
      </c>
      <c r="BC30" s="10" t="s">
        <v>2</v>
      </c>
      <c r="BD30" s="10" t="s">
        <v>2</v>
      </c>
      <c r="BE30" s="5">
        <f t="shared" si="10"/>
        <v>34</v>
      </c>
      <c r="BF30" s="5">
        <f t="shared" si="1"/>
        <v>0</v>
      </c>
      <c r="BG30" s="5">
        <f t="shared" si="2"/>
        <v>6</v>
      </c>
      <c r="BH30" s="5">
        <f t="shared" si="3"/>
        <v>0</v>
      </c>
      <c r="BI30" s="5">
        <f t="shared" si="4"/>
        <v>0</v>
      </c>
      <c r="BJ30" s="5">
        <f t="shared" si="5"/>
        <v>0</v>
      </c>
      <c r="BK30" s="5">
        <f t="shared" si="6"/>
        <v>12</v>
      </c>
      <c r="BL30" s="5">
        <f t="shared" si="7"/>
        <v>52</v>
      </c>
    </row>
    <row r="31" spans="1:64" ht="30" customHeight="1">
      <c r="A31" s="92"/>
      <c r="B31" s="93"/>
      <c r="C31" s="5">
        <v>5</v>
      </c>
      <c r="D31" s="7" t="s">
        <v>47</v>
      </c>
      <c r="E31" s="87">
        <v>0</v>
      </c>
      <c r="F31" s="5" t="s">
        <v>4</v>
      </c>
      <c r="G31" s="87">
        <v>0</v>
      </c>
      <c r="H31" s="5" t="s">
        <v>4</v>
      </c>
      <c r="I31" s="87">
        <v>0</v>
      </c>
      <c r="J31" s="70">
        <v>0</v>
      </c>
      <c r="K31" s="86" t="s">
        <v>4</v>
      </c>
      <c r="L31" s="70">
        <v>0</v>
      </c>
      <c r="M31" s="87">
        <v>0</v>
      </c>
      <c r="N31" s="70">
        <v>0</v>
      </c>
      <c r="O31" s="87">
        <v>0</v>
      </c>
      <c r="P31" s="70">
        <v>0</v>
      </c>
      <c r="Q31" s="9" t="s">
        <v>1</v>
      </c>
      <c r="R31" s="9" t="s">
        <v>1</v>
      </c>
      <c r="S31" s="9" t="s">
        <v>1</v>
      </c>
      <c r="T31" s="11" t="s">
        <v>3</v>
      </c>
      <c r="U31" s="11" t="s">
        <v>3</v>
      </c>
      <c r="V31" s="11" t="s">
        <v>3</v>
      </c>
      <c r="W31" s="11" t="s">
        <v>3</v>
      </c>
      <c r="X31" s="5" t="s">
        <v>0</v>
      </c>
      <c r="Y31" s="5" t="s">
        <v>0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>
        <f t="shared" si="10"/>
        <v>12</v>
      </c>
      <c r="BF31" s="5">
        <f t="shared" si="1"/>
        <v>0</v>
      </c>
      <c r="BG31" s="5">
        <f t="shared" si="2"/>
        <v>3</v>
      </c>
      <c r="BH31" s="5">
        <f t="shared" si="3"/>
        <v>4</v>
      </c>
      <c r="BI31" s="5">
        <f t="shared" si="4"/>
        <v>0</v>
      </c>
      <c r="BJ31" s="5">
        <f t="shared" si="5"/>
        <v>2</v>
      </c>
      <c r="BK31" s="5">
        <f t="shared" si="6"/>
        <v>0</v>
      </c>
      <c r="BL31" s="5">
        <f t="shared" si="7"/>
        <v>21</v>
      </c>
    </row>
    <row r="32" spans="1:64" ht="30" customHeight="1">
      <c r="A32" s="92"/>
      <c r="B32" s="91" t="s">
        <v>55</v>
      </c>
      <c r="C32" s="5" t="s">
        <v>251</v>
      </c>
      <c r="D32" s="7" t="s">
        <v>97</v>
      </c>
      <c r="E32" s="87">
        <v>0</v>
      </c>
      <c r="F32" s="70">
        <v>0</v>
      </c>
      <c r="G32" s="87">
        <v>0</v>
      </c>
      <c r="H32" s="5" t="s">
        <v>4</v>
      </c>
      <c r="I32" s="87">
        <v>0</v>
      </c>
      <c r="J32" s="70">
        <v>0</v>
      </c>
      <c r="K32" s="86" t="s">
        <v>4</v>
      </c>
      <c r="L32" s="70">
        <v>0</v>
      </c>
      <c r="M32" s="87">
        <v>0</v>
      </c>
      <c r="N32" s="5" t="s">
        <v>4</v>
      </c>
      <c r="O32" s="87">
        <v>0</v>
      </c>
      <c r="P32" s="70">
        <v>0</v>
      </c>
      <c r="Q32" s="86" t="s">
        <v>4</v>
      </c>
      <c r="R32" s="70">
        <v>0</v>
      </c>
      <c r="S32" s="87">
        <v>0</v>
      </c>
      <c r="T32" s="70">
        <v>0</v>
      </c>
      <c r="U32" s="70">
        <v>0</v>
      </c>
      <c r="V32" s="70">
        <v>0</v>
      </c>
      <c r="W32" s="9" t="s">
        <v>1</v>
      </c>
      <c r="X32" s="9" t="s">
        <v>1</v>
      </c>
      <c r="Y32" s="9" t="s">
        <v>1</v>
      </c>
      <c r="Z32" s="10" t="s">
        <v>2</v>
      </c>
      <c r="AA32" s="10" t="s">
        <v>2</v>
      </c>
      <c r="AB32" s="70">
        <v>0</v>
      </c>
      <c r="AC32" s="87">
        <v>0</v>
      </c>
      <c r="AD32" s="5" t="s">
        <v>4</v>
      </c>
      <c r="AE32" s="87">
        <v>0</v>
      </c>
      <c r="AF32" s="5" t="s">
        <v>4</v>
      </c>
      <c r="AG32" s="87">
        <v>0</v>
      </c>
      <c r="AH32" s="70">
        <v>0</v>
      </c>
      <c r="AI32" s="86" t="s">
        <v>4</v>
      </c>
      <c r="AJ32" s="70">
        <v>0</v>
      </c>
      <c r="AK32" s="86" t="s">
        <v>4</v>
      </c>
      <c r="AL32" s="70">
        <v>0</v>
      </c>
      <c r="AM32" s="87">
        <v>0</v>
      </c>
      <c r="AN32" s="70">
        <v>0</v>
      </c>
      <c r="AO32" s="87">
        <v>0</v>
      </c>
      <c r="AP32" s="70">
        <v>0</v>
      </c>
      <c r="AQ32" s="87">
        <v>0</v>
      </c>
      <c r="AR32" s="9" t="s">
        <v>1</v>
      </c>
      <c r="AS32" s="9" t="s">
        <v>1</v>
      </c>
      <c r="AT32" s="9" t="s">
        <v>1</v>
      </c>
      <c r="AU32" s="10" t="s">
        <v>2</v>
      </c>
      <c r="AV32" s="10" t="s">
        <v>2</v>
      </c>
      <c r="AW32" s="10" t="s">
        <v>2</v>
      </c>
      <c r="AX32" s="10" t="s">
        <v>2</v>
      </c>
      <c r="AY32" s="10" t="s">
        <v>2</v>
      </c>
      <c r="AZ32" s="10" t="s">
        <v>2</v>
      </c>
      <c r="BA32" s="10" t="s">
        <v>2</v>
      </c>
      <c r="BB32" s="10" t="s">
        <v>2</v>
      </c>
      <c r="BC32" s="10" t="s">
        <v>2</v>
      </c>
      <c r="BD32" s="10" t="s">
        <v>2</v>
      </c>
      <c r="BE32" s="5">
        <f t="shared" si="10"/>
        <v>34</v>
      </c>
      <c r="BF32" s="5">
        <f>COUNTIF(E32:BD32,"ЗТ")</f>
        <v>0</v>
      </c>
      <c r="BG32" s="5">
        <f>COUNTIF(E32:BD32,"Е")</f>
        <v>6</v>
      </c>
      <c r="BH32" s="5">
        <f>COUNTIF(E32:BD32,"П")</f>
        <v>0</v>
      </c>
      <c r="BI32" s="5">
        <f>COUNTIF(E32:BD32,"ПА")</f>
        <v>0</v>
      </c>
      <c r="BJ32" s="5">
        <f>COUNTIF(E32:BD32,"А")</f>
        <v>0</v>
      </c>
      <c r="BK32" s="5">
        <f>COUNTIF(E32:BD32,"К")</f>
        <v>12</v>
      </c>
      <c r="BL32" s="5">
        <f>SUM(BE32:BK32)</f>
        <v>52</v>
      </c>
    </row>
    <row r="33" spans="1:64" ht="30" customHeight="1">
      <c r="A33" s="93"/>
      <c r="B33" s="93"/>
      <c r="C33" s="5">
        <v>2</v>
      </c>
      <c r="D33" s="7" t="s">
        <v>96</v>
      </c>
      <c r="E33" s="11" t="s">
        <v>3</v>
      </c>
      <c r="F33" s="11" t="s">
        <v>3</v>
      </c>
      <c r="G33" s="11" t="s">
        <v>3</v>
      </c>
      <c r="H33" s="11" t="s">
        <v>3</v>
      </c>
      <c r="I33" s="11" t="s">
        <v>3</v>
      </c>
      <c r="J33" s="11" t="s">
        <v>3</v>
      </c>
      <c r="K33" s="11" t="s">
        <v>3</v>
      </c>
      <c r="L33" s="11" t="s">
        <v>3</v>
      </c>
      <c r="M33" s="68" t="s">
        <v>6</v>
      </c>
      <c r="N33" s="68" t="s">
        <v>6</v>
      </c>
      <c r="O33" s="68" t="s">
        <v>6</v>
      </c>
      <c r="P33" s="68" t="s">
        <v>6</v>
      </c>
      <c r="Q33" s="68" t="s">
        <v>6</v>
      </c>
      <c r="R33" s="68" t="s">
        <v>6</v>
      </c>
      <c r="S33" s="68" t="s">
        <v>6</v>
      </c>
      <c r="T33" s="68" t="s">
        <v>6</v>
      </c>
      <c r="U33" s="5" t="s">
        <v>0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>
        <f>COUNTIF(E33:BD33,"0")</f>
        <v>0</v>
      </c>
      <c r="BF33" s="5">
        <f>COUNTIF(E33:BD33,"ЗТ")</f>
        <v>0</v>
      </c>
      <c r="BG33" s="5">
        <f>COUNTIF(E33:BD33,"Е")</f>
        <v>0</v>
      </c>
      <c r="BH33" s="5">
        <f>COUNTIF(E33:BD33,"П")</f>
        <v>8</v>
      </c>
      <c r="BI33" s="5">
        <f>COUNTIF(E33:BD33,"ПА")</f>
        <v>8</v>
      </c>
      <c r="BJ33" s="5">
        <f>COUNTIF(E33:BD33,"А")</f>
        <v>1</v>
      </c>
      <c r="BK33" s="5">
        <f>COUNTIF(E33:BD33,"К")</f>
        <v>0</v>
      </c>
      <c r="BL33" s="5">
        <f>SUM(BE33:BK33)</f>
        <v>17</v>
      </c>
    </row>
    <row r="34" spans="1:64" ht="21" customHeight="1">
      <c r="A34" s="99" t="s">
        <v>175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64" ht="30" customHeight="1">
      <c r="A35" s="94" t="s">
        <v>176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</row>
    <row r="36" spans="1:64" ht="35.25" customHeight="1">
      <c r="A36" s="91" t="s">
        <v>7</v>
      </c>
      <c r="B36" s="91" t="s">
        <v>62</v>
      </c>
      <c r="C36" s="5" t="s">
        <v>251</v>
      </c>
      <c r="D36" s="7" t="s">
        <v>147</v>
      </c>
      <c r="E36" s="87">
        <v>0</v>
      </c>
      <c r="F36" s="70">
        <v>0</v>
      </c>
      <c r="G36" s="87">
        <v>0</v>
      </c>
      <c r="H36" s="70">
        <v>0</v>
      </c>
      <c r="I36" s="87">
        <v>0</v>
      </c>
      <c r="J36" s="70">
        <v>0</v>
      </c>
      <c r="K36" s="87">
        <v>0</v>
      </c>
      <c r="L36" s="71">
        <v>12</v>
      </c>
      <c r="M36" s="87">
        <v>0</v>
      </c>
      <c r="N36" s="70">
        <v>0</v>
      </c>
      <c r="O36" s="87">
        <v>0</v>
      </c>
      <c r="P36" s="70">
        <v>0</v>
      </c>
      <c r="Q36" s="87">
        <v>0</v>
      </c>
      <c r="R36" s="70">
        <v>0</v>
      </c>
      <c r="S36" s="87">
        <v>0</v>
      </c>
      <c r="T36" s="70">
        <v>0</v>
      </c>
      <c r="U36" s="8" t="s">
        <v>5</v>
      </c>
      <c r="V36" s="10" t="s">
        <v>2</v>
      </c>
      <c r="W36" s="9" t="s">
        <v>1</v>
      </c>
      <c r="X36" s="9" t="s">
        <v>1</v>
      </c>
      <c r="Y36" s="9" t="s">
        <v>1</v>
      </c>
      <c r="Z36" s="10" t="s">
        <v>2</v>
      </c>
      <c r="AA36" s="10" t="s">
        <v>2</v>
      </c>
      <c r="AB36" s="70">
        <v>0</v>
      </c>
      <c r="AC36" s="87">
        <v>0</v>
      </c>
      <c r="AD36" s="70">
        <v>0</v>
      </c>
      <c r="AE36" s="87">
        <v>0</v>
      </c>
      <c r="AF36" s="71">
        <f aca="true" t="shared" si="11" ref="AF36:AF41">COUNTIF(AB36:AE36,0)+COUNTIF(AG36:AU36,0)+1</f>
        <v>16</v>
      </c>
      <c r="AG36" s="87">
        <v>0</v>
      </c>
      <c r="AH36" s="70">
        <v>0</v>
      </c>
      <c r="AI36" s="87">
        <v>0</v>
      </c>
      <c r="AJ36" s="70">
        <v>0</v>
      </c>
      <c r="AK36" s="87">
        <v>0</v>
      </c>
      <c r="AL36" s="70">
        <v>0</v>
      </c>
      <c r="AM36" s="87">
        <v>0</v>
      </c>
      <c r="AN36" s="70">
        <v>0</v>
      </c>
      <c r="AO36" s="87">
        <v>0</v>
      </c>
      <c r="AP36" s="70">
        <v>0</v>
      </c>
      <c r="AQ36" s="87">
        <v>0</v>
      </c>
      <c r="AR36" s="8" t="s">
        <v>5</v>
      </c>
      <c r="AS36" s="9" t="s">
        <v>1</v>
      </c>
      <c r="AT36" s="9" t="s">
        <v>1</v>
      </c>
      <c r="AU36" s="9" t="s">
        <v>1</v>
      </c>
      <c r="AV36" s="10" t="s">
        <v>2</v>
      </c>
      <c r="AW36" s="10" t="s">
        <v>2</v>
      </c>
      <c r="AX36" s="10" t="s">
        <v>2</v>
      </c>
      <c r="AY36" s="10" t="s">
        <v>2</v>
      </c>
      <c r="AZ36" s="10" t="s">
        <v>2</v>
      </c>
      <c r="BA36" s="10" t="s">
        <v>2</v>
      </c>
      <c r="BB36" s="10" t="s">
        <v>2</v>
      </c>
      <c r="BC36" s="10" t="s">
        <v>2</v>
      </c>
      <c r="BD36" s="10" t="s">
        <v>2</v>
      </c>
      <c r="BE36" s="5">
        <f aca="true" t="shared" si="12" ref="BE36:BE41">COUNTIF(E36:BD36,"0")+2</f>
        <v>32</v>
      </c>
      <c r="BF36" s="5">
        <f aca="true" t="shared" si="13" ref="BF36:BF51">COUNTIF(E36:BD36,"ЗТ")</f>
        <v>2</v>
      </c>
      <c r="BG36" s="5">
        <f aca="true" t="shared" si="14" ref="BG36:BG51">COUNTIF(E36:BD36,"Е")</f>
        <v>6</v>
      </c>
      <c r="BH36" s="5">
        <f aca="true" t="shared" si="15" ref="BH36:BH51">COUNTIF(E36:BD36,"П")</f>
        <v>0</v>
      </c>
      <c r="BI36" s="5">
        <f aca="true" t="shared" si="16" ref="BI36:BI51">COUNTIF(E36:BD36,"ПА")</f>
        <v>0</v>
      </c>
      <c r="BJ36" s="5">
        <f aca="true" t="shared" si="17" ref="BJ36:BJ51">COUNTIF(E36:BD36,"А")</f>
        <v>0</v>
      </c>
      <c r="BK36" s="5">
        <f aca="true" t="shared" si="18" ref="BK36:BK51">COUNTIF(E36:BD36,"К")</f>
        <v>12</v>
      </c>
      <c r="BL36" s="5">
        <f aca="true" t="shared" si="19" ref="BL36:BL51">SUM(BE36:BK36)</f>
        <v>52</v>
      </c>
    </row>
    <row r="37" spans="1:64" ht="34.5" customHeight="1">
      <c r="A37" s="92"/>
      <c r="B37" s="92"/>
      <c r="C37" s="5">
        <v>2</v>
      </c>
      <c r="D37" s="7" t="s">
        <v>216</v>
      </c>
      <c r="E37" s="87">
        <v>0</v>
      </c>
      <c r="F37" s="70">
        <v>0</v>
      </c>
      <c r="G37" s="87">
        <v>0</v>
      </c>
      <c r="H37" s="70">
        <v>0</v>
      </c>
      <c r="I37" s="87">
        <v>0</v>
      </c>
      <c r="J37" s="70">
        <v>0</v>
      </c>
      <c r="K37" s="87">
        <v>0</v>
      </c>
      <c r="L37" s="71">
        <f>COUNTIF(E37:K37,0)+COUNTIF(M37:T37,0)+1</f>
        <v>16</v>
      </c>
      <c r="M37" s="87">
        <v>0</v>
      </c>
      <c r="N37" s="70">
        <v>0</v>
      </c>
      <c r="O37" s="87">
        <v>0</v>
      </c>
      <c r="P37" s="70">
        <v>0</v>
      </c>
      <c r="Q37" s="87">
        <v>0</v>
      </c>
      <c r="R37" s="70">
        <v>0</v>
      </c>
      <c r="S37" s="87">
        <v>0</v>
      </c>
      <c r="T37" s="70">
        <v>0</v>
      </c>
      <c r="U37" s="8" t="s">
        <v>5</v>
      </c>
      <c r="V37" s="10" t="s">
        <v>2</v>
      </c>
      <c r="W37" s="9" t="s">
        <v>1</v>
      </c>
      <c r="X37" s="9" t="s">
        <v>1</v>
      </c>
      <c r="Y37" s="9" t="s">
        <v>1</v>
      </c>
      <c r="Z37" s="10" t="s">
        <v>2</v>
      </c>
      <c r="AA37" s="10" t="s">
        <v>2</v>
      </c>
      <c r="AB37" s="70">
        <v>0</v>
      </c>
      <c r="AC37" s="87">
        <v>0</v>
      </c>
      <c r="AD37" s="70">
        <v>0</v>
      </c>
      <c r="AE37" s="87">
        <v>0</v>
      </c>
      <c r="AF37" s="71">
        <f t="shared" si="11"/>
        <v>14</v>
      </c>
      <c r="AG37" s="87">
        <v>0</v>
      </c>
      <c r="AH37" s="70">
        <v>0</v>
      </c>
      <c r="AI37" s="87">
        <v>0</v>
      </c>
      <c r="AJ37" s="70">
        <v>0</v>
      </c>
      <c r="AK37" s="87">
        <v>0</v>
      </c>
      <c r="AL37" s="70">
        <v>0</v>
      </c>
      <c r="AM37" s="87">
        <v>0</v>
      </c>
      <c r="AN37" s="70">
        <v>0</v>
      </c>
      <c r="AO37" s="87">
        <v>0</v>
      </c>
      <c r="AP37" s="8" t="s">
        <v>5</v>
      </c>
      <c r="AQ37" s="9" t="s">
        <v>1</v>
      </c>
      <c r="AR37" s="9" t="s">
        <v>1</v>
      </c>
      <c r="AS37" s="9" t="s">
        <v>1</v>
      </c>
      <c r="AT37" s="11" t="s">
        <v>3</v>
      </c>
      <c r="AU37" s="11" t="s">
        <v>3</v>
      </c>
      <c r="AV37" s="10" t="s">
        <v>2</v>
      </c>
      <c r="AW37" s="10" t="s">
        <v>2</v>
      </c>
      <c r="AX37" s="10" t="s">
        <v>2</v>
      </c>
      <c r="AY37" s="10" t="s">
        <v>2</v>
      </c>
      <c r="AZ37" s="10" t="s">
        <v>2</v>
      </c>
      <c r="BA37" s="10" t="s">
        <v>2</v>
      </c>
      <c r="BB37" s="10" t="s">
        <v>2</v>
      </c>
      <c r="BC37" s="10" t="s">
        <v>2</v>
      </c>
      <c r="BD37" s="10" t="s">
        <v>2</v>
      </c>
      <c r="BE37" s="5">
        <f t="shared" si="12"/>
        <v>30</v>
      </c>
      <c r="BF37" s="5">
        <f t="shared" si="13"/>
        <v>2</v>
      </c>
      <c r="BG37" s="5">
        <f t="shared" si="14"/>
        <v>6</v>
      </c>
      <c r="BH37" s="5">
        <f t="shared" si="15"/>
        <v>2</v>
      </c>
      <c r="BI37" s="5">
        <f t="shared" si="16"/>
        <v>0</v>
      </c>
      <c r="BJ37" s="5">
        <f t="shared" si="17"/>
        <v>0</v>
      </c>
      <c r="BK37" s="5">
        <f t="shared" si="18"/>
        <v>12</v>
      </c>
      <c r="BL37" s="5">
        <f t="shared" si="19"/>
        <v>52</v>
      </c>
    </row>
    <row r="38" spans="1:64" ht="33.75" customHeight="1">
      <c r="A38" s="92"/>
      <c r="B38" s="92"/>
      <c r="C38" s="5">
        <v>3</v>
      </c>
      <c r="D38" s="7" t="s">
        <v>146</v>
      </c>
      <c r="E38" s="87">
        <v>0</v>
      </c>
      <c r="F38" s="70">
        <v>0</v>
      </c>
      <c r="G38" s="87">
        <v>0</v>
      </c>
      <c r="H38" s="70">
        <v>0</v>
      </c>
      <c r="I38" s="87">
        <v>0</v>
      </c>
      <c r="J38" s="70">
        <v>0</v>
      </c>
      <c r="K38" s="87">
        <v>0</v>
      </c>
      <c r="L38" s="71">
        <f>COUNTIF(E38:K38,0)+COUNTIF(M38:T38,0)+1</f>
        <v>16</v>
      </c>
      <c r="M38" s="87">
        <v>0</v>
      </c>
      <c r="N38" s="70">
        <v>0</v>
      </c>
      <c r="O38" s="87">
        <v>0</v>
      </c>
      <c r="P38" s="70">
        <v>0</v>
      </c>
      <c r="Q38" s="87">
        <v>0</v>
      </c>
      <c r="R38" s="70">
        <v>0</v>
      </c>
      <c r="S38" s="87">
        <v>0</v>
      </c>
      <c r="T38" s="70">
        <v>0</v>
      </c>
      <c r="U38" s="8" t="s">
        <v>5</v>
      </c>
      <c r="V38" s="10" t="s">
        <v>2</v>
      </c>
      <c r="W38" s="9" t="s">
        <v>1</v>
      </c>
      <c r="X38" s="9" t="s">
        <v>1</v>
      </c>
      <c r="Y38" s="9" t="s">
        <v>1</v>
      </c>
      <c r="Z38" s="10" t="s">
        <v>2</v>
      </c>
      <c r="AA38" s="10" t="s">
        <v>2</v>
      </c>
      <c r="AB38" s="70">
        <v>0</v>
      </c>
      <c r="AC38" s="87">
        <v>0</v>
      </c>
      <c r="AD38" s="70">
        <v>0</v>
      </c>
      <c r="AE38" s="87">
        <v>0</v>
      </c>
      <c r="AF38" s="71">
        <f t="shared" si="11"/>
        <v>14</v>
      </c>
      <c r="AG38" s="87">
        <v>0</v>
      </c>
      <c r="AH38" s="70">
        <v>0</v>
      </c>
      <c r="AI38" s="87">
        <v>0</v>
      </c>
      <c r="AJ38" s="70">
        <v>0</v>
      </c>
      <c r="AK38" s="87">
        <v>0</v>
      </c>
      <c r="AL38" s="70">
        <v>0</v>
      </c>
      <c r="AM38" s="87">
        <v>0</v>
      </c>
      <c r="AN38" s="70">
        <v>0</v>
      </c>
      <c r="AO38" s="87">
        <v>0</v>
      </c>
      <c r="AP38" s="8" t="s">
        <v>5</v>
      </c>
      <c r="AQ38" s="9" t="s">
        <v>1</v>
      </c>
      <c r="AR38" s="9" t="s">
        <v>1</v>
      </c>
      <c r="AS38" s="9" t="s">
        <v>1</v>
      </c>
      <c r="AT38" s="11" t="s">
        <v>3</v>
      </c>
      <c r="AU38" s="11" t="s">
        <v>3</v>
      </c>
      <c r="AV38" s="10" t="s">
        <v>2</v>
      </c>
      <c r="AW38" s="10" t="s">
        <v>2</v>
      </c>
      <c r="AX38" s="10" t="s">
        <v>2</v>
      </c>
      <c r="AY38" s="10" t="s">
        <v>2</v>
      </c>
      <c r="AZ38" s="10" t="s">
        <v>2</v>
      </c>
      <c r="BA38" s="10" t="s">
        <v>2</v>
      </c>
      <c r="BB38" s="10" t="s">
        <v>2</v>
      </c>
      <c r="BC38" s="10" t="s">
        <v>2</v>
      </c>
      <c r="BD38" s="10" t="s">
        <v>2</v>
      </c>
      <c r="BE38" s="5">
        <f t="shared" si="12"/>
        <v>30</v>
      </c>
      <c r="BF38" s="5">
        <f t="shared" si="13"/>
        <v>2</v>
      </c>
      <c r="BG38" s="5">
        <f t="shared" si="14"/>
        <v>6</v>
      </c>
      <c r="BH38" s="5">
        <f t="shared" si="15"/>
        <v>2</v>
      </c>
      <c r="BI38" s="5">
        <f t="shared" si="16"/>
        <v>0</v>
      </c>
      <c r="BJ38" s="5">
        <f t="shared" si="17"/>
        <v>0</v>
      </c>
      <c r="BK38" s="5">
        <f t="shared" si="18"/>
        <v>12</v>
      </c>
      <c r="BL38" s="5">
        <f t="shared" si="19"/>
        <v>52</v>
      </c>
    </row>
    <row r="39" spans="1:64" ht="33" customHeight="1">
      <c r="A39" s="92"/>
      <c r="B39" s="92"/>
      <c r="C39" s="96">
        <v>4</v>
      </c>
      <c r="D39" s="7" t="s">
        <v>217</v>
      </c>
      <c r="E39" s="87">
        <v>0</v>
      </c>
      <c r="F39" s="70">
        <v>0</v>
      </c>
      <c r="G39" s="87">
        <v>0</v>
      </c>
      <c r="H39" s="70">
        <v>0</v>
      </c>
      <c r="I39" s="87">
        <v>0</v>
      </c>
      <c r="J39" s="70">
        <v>0</v>
      </c>
      <c r="K39" s="87">
        <v>0</v>
      </c>
      <c r="L39" s="71">
        <f>COUNTIF(E39:K39,0)+COUNTIF(M39:T39,0)+1</f>
        <v>16</v>
      </c>
      <c r="M39" s="87">
        <v>0</v>
      </c>
      <c r="N39" s="70">
        <v>0</v>
      </c>
      <c r="O39" s="87">
        <v>0</v>
      </c>
      <c r="P39" s="70">
        <v>0</v>
      </c>
      <c r="Q39" s="87">
        <v>0</v>
      </c>
      <c r="R39" s="70">
        <v>0</v>
      </c>
      <c r="S39" s="87">
        <v>0</v>
      </c>
      <c r="T39" s="70">
        <v>0</v>
      </c>
      <c r="U39" s="8" t="s">
        <v>5</v>
      </c>
      <c r="V39" s="10" t="s">
        <v>2</v>
      </c>
      <c r="W39" s="9" t="s">
        <v>1</v>
      </c>
      <c r="X39" s="9" t="s">
        <v>1</v>
      </c>
      <c r="Y39" s="9" t="s">
        <v>1</v>
      </c>
      <c r="Z39" s="10" t="s">
        <v>2</v>
      </c>
      <c r="AA39" s="10" t="s">
        <v>2</v>
      </c>
      <c r="AB39" s="70">
        <v>0</v>
      </c>
      <c r="AC39" s="87">
        <v>0</v>
      </c>
      <c r="AD39" s="70">
        <v>0</v>
      </c>
      <c r="AE39" s="87">
        <v>0</v>
      </c>
      <c r="AF39" s="71">
        <f t="shared" si="11"/>
        <v>9</v>
      </c>
      <c r="AG39" s="87">
        <v>0</v>
      </c>
      <c r="AH39" s="70">
        <v>0</v>
      </c>
      <c r="AI39" s="87">
        <v>0</v>
      </c>
      <c r="AJ39" s="70">
        <v>0</v>
      </c>
      <c r="AK39" s="8" t="s">
        <v>5</v>
      </c>
      <c r="AL39" s="9" t="s">
        <v>1</v>
      </c>
      <c r="AM39" s="9" t="s">
        <v>1</v>
      </c>
      <c r="AN39" s="9" t="s">
        <v>1</v>
      </c>
      <c r="AO39" s="11" t="s">
        <v>3</v>
      </c>
      <c r="AP39" s="11" t="s">
        <v>3</v>
      </c>
      <c r="AQ39" s="11" t="s">
        <v>3</v>
      </c>
      <c r="AR39" s="11" t="s">
        <v>3</v>
      </c>
      <c r="AS39" s="5" t="s">
        <v>0</v>
      </c>
      <c r="AT39" s="5" t="s">
        <v>0</v>
      </c>
      <c r="AU39" s="5" t="s">
        <v>0</v>
      </c>
      <c r="AV39" s="5"/>
      <c r="AW39" s="5"/>
      <c r="AX39" s="5"/>
      <c r="AY39" s="5"/>
      <c r="AZ39" s="5"/>
      <c r="BA39" s="5"/>
      <c r="BB39" s="5"/>
      <c r="BC39" s="5"/>
      <c r="BD39" s="5"/>
      <c r="BE39" s="5">
        <f t="shared" si="12"/>
        <v>25</v>
      </c>
      <c r="BF39" s="5">
        <f t="shared" si="13"/>
        <v>2</v>
      </c>
      <c r="BG39" s="5">
        <f t="shared" si="14"/>
        <v>6</v>
      </c>
      <c r="BH39" s="5">
        <f t="shared" si="15"/>
        <v>4</v>
      </c>
      <c r="BI39" s="5">
        <f t="shared" si="16"/>
        <v>0</v>
      </c>
      <c r="BJ39" s="5">
        <f t="shared" si="17"/>
        <v>3</v>
      </c>
      <c r="BK39" s="5">
        <f t="shared" si="18"/>
        <v>3</v>
      </c>
      <c r="BL39" s="5">
        <f t="shared" si="19"/>
        <v>43</v>
      </c>
    </row>
    <row r="40" spans="1:64" ht="30" customHeight="1">
      <c r="A40" s="92"/>
      <c r="B40" s="93"/>
      <c r="C40" s="97"/>
      <c r="D40" s="7" t="s">
        <v>25</v>
      </c>
      <c r="E40" s="87">
        <v>0</v>
      </c>
      <c r="F40" s="70">
        <v>0</v>
      </c>
      <c r="G40" s="87">
        <v>0</v>
      </c>
      <c r="H40" s="70">
        <v>0</v>
      </c>
      <c r="I40" s="87">
        <v>0</v>
      </c>
      <c r="J40" s="70">
        <v>0</v>
      </c>
      <c r="K40" s="87">
        <v>0</v>
      </c>
      <c r="L40" s="71">
        <f>COUNTIF(E40:K40,0)+COUNTIF(M40:T40,0)+1</f>
        <v>16</v>
      </c>
      <c r="M40" s="87">
        <v>0</v>
      </c>
      <c r="N40" s="70">
        <v>0</v>
      </c>
      <c r="O40" s="87">
        <v>0</v>
      </c>
      <c r="P40" s="70">
        <v>0</v>
      </c>
      <c r="Q40" s="87">
        <v>0</v>
      </c>
      <c r="R40" s="70">
        <v>0</v>
      </c>
      <c r="S40" s="87">
        <v>0</v>
      </c>
      <c r="T40" s="70">
        <v>0</v>
      </c>
      <c r="U40" s="8" t="s">
        <v>5</v>
      </c>
      <c r="V40" s="10" t="s">
        <v>2</v>
      </c>
      <c r="W40" s="9" t="s">
        <v>1</v>
      </c>
      <c r="X40" s="9" t="s">
        <v>1</v>
      </c>
      <c r="Y40" s="9" t="s">
        <v>1</v>
      </c>
      <c r="Z40" s="10" t="s">
        <v>2</v>
      </c>
      <c r="AA40" s="10" t="s">
        <v>2</v>
      </c>
      <c r="AB40" s="70">
        <v>0</v>
      </c>
      <c r="AC40" s="87">
        <v>0</v>
      </c>
      <c r="AD40" s="70">
        <v>0</v>
      </c>
      <c r="AE40" s="87">
        <v>0</v>
      </c>
      <c r="AF40" s="71">
        <f t="shared" si="11"/>
        <v>6</v>
      </c>
      <c r="AG40" s="87">
        <v>0</v>
      </c>
      <c r="AH40" s="8" t="s">
        <v>5</v>
      </c>
      <c r="AI40" s="9" t="s">
        <v>1</v>
      </c>
      <c r="AJ40" s="11" t="s">
        <v>3</v>
      </c>
      <c r="AK40" s="11" t="s">
        <v>3</v>
      </c>
      <c r="AL40" s="11" t="s">
        <v>3</v>
      </c>
      <c r="AM40" s="11" t="s">
        <v>3</v>
      </c>
      <c r="AN40" s="11" t="s">
        <v>3</v>
      </c>
      <c r="AO40" s="11" t="s">
        <v>3</v>
      </c>
      <c r="AP40" s="68" t="s">
        <v>6</v>
      </c>
      <c r="AQ40" s="68" t="s">
        <v>6</v>
      </c>
      <c r="AR40" s="68" t="s">
        <v>6</v>
      </c>
      <c r="AS40" s="68" t="s">
        <v>6</v>
      </c>
      <c r="AT40" s="5" t="s">
        <v>0</v>
      </c>
      <c r="AU40" s="5" t="s">
        <v>0</v>
      </c>
      <c r="AV40" s="5"/>
      <c r="AW40" s="5"/>
      <c r="AX40" s="5"/>
      <c r="AY40" s="5"/>
      <c r="AZ40" s="5"/>
      <c r="BA40" s="5"/>
      <c r="BB40" s="5"/>
      <c r="BC40" s="5"/>
      <c r="BD40" s="5"/>
      <c r="BE40" s="5">
        <f t="shared" si="12"/>
        <v>22</v>
      </c>
      <c r="BF40" s="5">
        <f t="shared" si="13"/>
        <v>2</v>
      </c>
      <c r="BG40" s="5">
        <f t="shared" si="14"/>
        <v>4</v>
      </c>
      <c r="BH40" s="5">
        <f t="shared" si="15"/>
        <v>6</v>
      </c>
      <c r="BI40" s="5">
        <f t="shared" si="16"/>
        <v>4</v>
      </c>
      <c r="BJ40" s="5">
        <f t="shared" si="17"/>
        <v>2</v>
      </c>
      <c r="BK40" s="5">
        <f t="shared" si="18"/>
        <v>3</v>
      </c>
      <c r="BL40" s="5">
        <f t="shared" si="19"/>
        <v>43</v>
      </c>
    </row>
    <row r="41" spans="1:64" ht="30" customHeight="1">
      <c r="A41" s="92"/>
      <c r="B41" s="91" t="s">
        <v>55</v>
      </c>
      <c r="C41" s="5" t="s">
        <v>251</v>
      </c>
      <c r="D41" s="7" t="s">
        <v>128</v>
      </c>
      <c r="E41" s="87">
        <v>0</v>
      </c>
      <c r="F41" s="70">
        <v>0</v>
      </c>
      <c r="G41" s="87">
        <v>0</v>
      </c>
      <c r="H41" s="70">
        <v>0</v>
      </c>
      <c r="I41" s="87">
        <v>0</v>
      </c>
      <c r="J41" s="70">
        <v>0</v>
      </c>
      <c r="K41" s="87">
        <v>0</v>
      </c>
      <c r="L41" s="71">
        <v>12</v>
      </c>
      <c r="M41" s="87">
        <v>0</v>
      </c>
      <c r="N41" s="70">
        <v>0</v>
      </c>
      <c r="O41" s="87">
        <v>0</v>
      </c>
      <c r="P41" s="70">
        <v>0</v>
      </c>
      <c r="Q41" s="87">
        <v>0</v>
      </c>
      <c r="R41" s="70">
        <v>0</v>
      </c>
      <c r="S41" s="87">
        <v>0</v>
      </c>
      <c r="T41" s="70">
        <v>0</v>
      </c>
      <c r="U41" s="8" t="s">
        <v>5</v>
      </c>
      <c r="V41" s="10" t="s">
        <v>2</v>
      </c>
      <c r="W41" s="9" t="s">
        <v>1</v>
      </c>
      <c r="X41" s="9" t="s">
        <v>1</v>
      </c>
      <c r="Y41" s="9" t="s">
        <v>1</v>
      </c>
      <c r="Z41" s="10" t="s">
        <v>2</v>
      </c>
      <c r="AA41" s="10" t="s">
        <v>2</v>
      </c>
      <c r="AB41" s="70">
        <v>0</v>
      </c>
      <c r="AC41" s="87">
        <v>0</v>
      </c>
      <c r="AD41" s="70">
        <v>0</v>
      </c>
      <c r="AE41" s="87">
        <v>0</v>
      </c>
      <c r="AF41" s="71">
        <f t="shared" si="11"/>
        <v>16</v>
      </c>
      <c r="AG41" s="87">
        <v>0</v>
      </c>
      <c r="AH41" s="70">
        <v>0</v>
      </c>
      <c r="AI41" s="87">
        <v>0</v>
      </c>
      <c r="AJ41" s="70">
        <v>0</v>
      </c>
      <c r="AK41" s="87">
        <v>0</v>
      </c>
      <c r="AL41" s="70">
        <v>0</v>
      </c>
      <c r="AM41" s="87">
        <v>0</v>
      </c>
      <c r="AN41" s="70">
        <v>0</v>
      </c>
      <c r="AO41" s="87">
        <v>0</v>
      </c>
      <c r="AP41" s="70">
        <v>0</v>
      </c>
      <c r="AQ41" s="87">
        <v>0</v>
      </c>
      <c r="AR41" s="8" t="s">
        <v>5</v>
      </c>
      <c r="AS41" s="9" t="s">
        <v>1</v>
      </c>
      <c r="AT41" s="9" t="s">
        <v>1</v>
      </c>
      <c r="AU41" s="9" t="s">
        <v>1</v>
      </c>
      <c r="AV41" s="10" t="s">
        <v>2</v>
      </c>
      <c r="AW41" s="10" t="s">
        <v>2</v>
      </c>
      <c r="AX41" s="10" t="s">
        <v>2</v>
      </c>
      <c r="AY41" s="10" t="s">
        <v>2</v>
      </c>
      <c r="AZ41" s="10" t="s">
        <v>2</v>
      </c>
      <c r="BA41" s="10" t="s">
        <v>2</v>
      </c>
      <c r="BB41" s="10" t="s">
        <v>2</v>
      </c>
      <c r="BC41" s="10" t="s">
        <v>2</v>
      </c>
      <c r="BD41" s="10" t="s">
        <v>2</v>
      </c>
      <c r="BE41" s="5">
        <f t="shared" si="12"/>
        <v>32</v>
      </c>
      <c r="BF41" s="5">
        <f>COUNTIF(E41:BD41,"ЗТ")</f>
        <v>2</v>
      </c>
      <c r="BG41" s="5">
        <f>COUNTIF(E41:BD41,"Е")</f>
        <v>6</v>
      </c>
      <c r="BH41" s="5">
        <f>COUNTIF(E41:BD41,"П")</f>
        <v>0</v>
      </c>
      <c r="BI41" s="5">
        <f>COUNTIF(E41:BD41,"ПА")</f>
        <v>0</v>
      </c>
      <c r="BJ41" s="5">
        <f>COUNTIF(E41:BD41,"А")</f>
        <v>0</v>
      </c>
      <c r="BK41" s="5">
        <f>COUNTIF(E41:BD41,"К")</f>
        <v>12</v>
      </c>
      <c r="BL41" s="5">
        <f>SUM(BE41:BK41)</f>
        <v>52</v>
      </c>
    </row>
    <row r="42" spans="1:64" ht="30" customHeight="1">
      <c r="A42" s="93"/>
      <c r="B42" s="93"/>
      <c r="C42" s="5">
        <v>2</v>
      </c>
      <c r="D42" s="7" t="s">
        <v>127</v>
      </c>
      <c r="E42" s="11" t="s">
        <v>3</v>
      </c>
      <c r="F42" s="11" t="s">
        <v>3</v>
      </c>
      <c r="G42" s="11" t="s">
        <v>3</v>
      </c>
      <c r="H42" s="11" t="s">
        <v>3</v>
      </c>
      <c r="I42" s="11" t="s">
        <v>3</v>
      </c>
      <c r="J42" s="11" t="s">
        <v>3</v>
      </c>
      <c r="K42" s="11" t="s">
        <v>3</v>
      </c>
      <c r="L42" s="11" t="s">
        <v>3</v>
      </c>
      <c r="M42" s="68" t="s">
        <v>6</v>
      </c>
      <c r="N42" s="68" t="s">
        <v>6</v>
      </c>
      <c r="O42" s="68" t="s">
        <v>6</v>
      </c>
      <c r="P42" s="68" t="s">
        <v>6</v>
      </c>
      <c r="Q42" s="68" t="s">
        <v>6</v>
      </c>
      <c r="R42" s="68" t="s">
        <v>6</v>
      </c>
      <c r="S42" s="68" t="s">
        <v>6</v>
      </c>
      <c r="T42" s="68" t="s">
        <v>6</v>
      </c>
      <c r="U42" s="5" t="s">
        <v>0</v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>
        <f>COUNTIF(E42:BD42,"0")</f>
        <v>0</v>
      </c>
      <c r="BF42" s="5">
        <f>COUNTIF(E42:BD42,"ЗТ")</f>
        <v>0</v>
      </c>
      <c r="BG42" s="5">
        <f>COUNTIF(E42:BD42,"Е")</f>
        <v>0</v>
      </c>
      <c r="BH42" s="5">
        <f>COUNTIF(E42:BD42,"П")</f>
        <v>8</v>
      </c>
      <c r="BI42" s="5">
        <f>COUNTIF(E42:BD42,"ПА")</f>
        <v>8</v>
      </c>
      <c r="BJ42" s="5">
        <f>COUNTIF(E42:BD42,"А")</f>
        <v>1</v>
      </c>
      <c r="BK42" s="5">
        <f>COUNTIF(E42:BD42,"К")</f>
        <v>0</v>
      </c>
      <c r="BL42" s="5">
        <f>SUM(BE42:BK42)</f>
        <v>17</v>
      </c>
    </row>
    <row r="43" spans="1:64" ht="30" customHeight="1">
      <c r="A43" s="91" t="s">
        <v>21</v>
      </c>
      <c r="B43" s="91" t="s">
        <v>62</v>
      </c>
      <c r="C43" s="96" t="s">
        <v>251</v>
      </c>
      <c r="D43" s="7" t="s">
        <v>43</v>
      </c>
      <c r="E43" s="87">
        <v>0</v>
      </c>
      <c r="F43" s="70">
        <v>0</v>
      </c>
      <c r="G43" s="87">
        <v>0</v>
      </c>
      <c r="H43" s="5" t="s">
        <v>4</v>
      </c>
      <c r="I43" s="87">
        <v>0</v>
      </c>
      <c r="J43" s="70">
        <v>0</v>
      </c>
      <c r="K43" s="86" t="s">
        <v>4</v>
      </c>
      <c r="L43" s="70">
        <v>0</v>
      </c>
      <c r="M43" s="87">
        <v>0</v>
      </c>
      <c r="N43" s="5" t="s">
        <v>4</v>
      </c>
      <c r="O43" s="87">
        <v>0</v>
      </c>
      <c r="P43" s="70">
        <v>0</v>
      </c>
      <c r="Q43" s="86" t="s">
        <v>4</v>
      </c>
      <c r="R43" s="70">
        <v>0</v>
      </c>
      <c r="S43" s="87">
        <v>0</v>
      </c>
      <c r="T43" s="70">
        <v>0</v>
      </c>
      <c r="U43" s="70">
        <v>0</v>
      </c>
      <c r="V43" s="70">
        <v>0</v>
      </c>
      <c r="W43" s="70">
        <v>0</v>
      </c>
      <c r="X43" s="9" t="s">
        <v>1</v>
      </c>
      <c r="Y43" s="9" t="s">
        <v>1</v>
      </c>
      <c r="Z43" s="10" t="s">
        <v>2</v>
      </c>
      <c r="AA43" s="10" t="s">
        <v>2</v>
      </c>
      <c r="AB43" s="70">
        <v>0</v>
      </c>
      <c r="AC43" s="87">
        <v>0</v>
      </c>
      <c r="AD43" s="5" t="s">
        <v>4</v>
      </c>
      <c r="AE43" s="87">
        <v>0</v>
      </c>
      <c r="AF43" s="5" t="s">
        <v>4</v>
      </c>
      <c r="AG43" s="87">
        <v>0</v>
      </c>
      <c r="AH43" s="70">
        <v>0</v>
      </c>
      <c r="AI43" s="86" t="s">
        <v>4</v>
      </c>
      <c r="AJ43" s="70">
        <v>0</v>
      </c>
      <c r="AK43" s="86" t="s">
        <v>4</v>
      </c>
      <c r="AL43" s="70">
        <v>0</v>
      </c>
      <c r="AM43" s="87">
        <v>0</v>
      </c>
      <c r="AN43" s="70">
        <v>0</v>
      </c>
      <c r="AO43" s="87">
        <v>0</v>
      </c>
      <c r="AP43" s="70">
        <v>0</v>
      </c>
      <c r="AQ43" s="87">
        <v>0</v>
      </c>
      <c r="AR43" s="70">
        <v>0</v>
      </c>
      <c r="AS43" s="9" t="s">
        <v>1</v>
      </c>
      <c r="AT43" s="9" t="s">
        <v>1</v>
      </c>
      <c r="AU43" s="10" t="s">
        <v>2</v>
      </c>
      <c r="AV43" s="10" t="s">
        <v>2</v>
      </c>
      <c r="AW43" s="10" t="s">
        <v>2</v>
      </c>
      <c r="AX43" s="10" t="s">
        <v>2</v>
      </c>
      <c r="AY43" s="10" t="s">
        <v>2</v>
      </c>
      <c r="AZ43" s="10" t="s">
        <v>2</v>
      </c>
      <c r="BA43" s="10" t="s">
        <v>2</v>
      </c>
      <c r="BB43" s="10" t="s">
        <v>2</v>
      </c>
      <c r="BC43" s="10" t="s">
        <v>2</v>
      </c>
      <c r="BD43" s="10" t="s">
        <v>2</v>
      </c>
      <c r="BE43" s="5">
        <f>COUNTIF(E43:BD43,"0")+COUNTIF(E43:BD43,"У")</f>
        <v>36</v>
      </c>
      <c r="BF43" s="5">
        <f t="shared" si="13"/>
        <v>0</v>
      </c>
      <c r="BG43" s="5">
        <f t="shared" si="14"/>
        <v>4</v>
      </c>
      <c r="BH43" s="5">
        <f t="shared" si="15"/>
        <v>0</v>
      </c>
      <c r="BI43" s="5">
        <f t="shared" si="16"/>
        <v>0</v>
      </c>
      <c r="BJ43" s="5">
        <f t="shared" si="17"/>
        <v>0</v>
      </c>
      <c r="BK43" s="5">
        <f t="shared" si="18"/>
        <v>12</v>
      </c>
      <c r="BL43" s="5">
        <f t="shared" si="19"/>
        <v>52</v>
      </c>
    </row>
    <row r="44" spans="1:64" ht="30" customHeight="1">
      <c r="A44" s="92"/>
      <c r="B44" s="92"/>
      <c r="C44" s="97"/>
      <c r="D44" s="7" t="s">
        <v>39</v>
      </c>
      <c r="E44" s="87">
        <v>0</v>
      </c>
      <c r="F44" s="70">
        <v>0</v>
      </c>
      <c r="G44" s="87">
        <v>0</v>
      </c>
      <c r="H44" s="5" t="s">
        <v>4</v>
      </c>
      <c r="I44" s="87">
        <v>0</v>
      </c>
      <c r="J44" s="70">
        <v>0</v>
      </c>
      <c r="K44" s="86" t="s">
        <v>4</v>
      </c>
      <c r="L44" s="70">
        <v>0</v>
      </c>
      <c r="M44" s="87">
        <v>0</v>
      </c>
      <c r="N44" s="5" t="s">
        <v>4</v>
      </c>
      <c r="O44" s="87">
        <v>0</v>
      </c>
      <c r="P44" s="70">
        <v>0</v>
      </c>
      <c r="Q44" s="86" t="s">
        <v>4</v>
      </c>
      <c r="R44" s="70">
        <v>0</v>
      </c>
      <c r="S44" s="87">
        <v>0</v>
      </c>
      <c r="T44" s="70">
        <v>0</v>
      </c>
      <c r="U44" s="70">
        <v>0</v>
      </c>
      <c r="V44" s="70">
        <v>0</v>
      </c>
      <c r="W44" s="9" t="s">
        <v>1</v>
      </c>
      <c r="X44" s="9" t="s">
        <v>1</v>
      </c>
      <c r="Y44" s="9" t="s">
        <v>1</v>
      </c>
      <c r="Z44" s="10" t="s">
        <v>2</v>
      </c>
      <c r="AA44" s="10" t="s">
        <v>2</v>
      </c>
      <c r="AB44" s="70">
        <v>0</v>
      </c>
      <c r="AC44" s="87">
        <v>0</v>
      </c>
      <c r="AD44" s="5" t="s">
        <v>4</v>
      </c>
      <c r="AE44" s="87">
        <v>0</v>
      </c>
      <c r="AF44" s="5" t="s">
        <v>4</v>
      </c>
      <c r="AG44" s="87">
        <v>0</v>
      </c>
      <c r="AH44" s="70">
        <v>0</v>
      </c>
      <c r="AI44" s="86" t="s">
        <v>4</v>
      </c>
      <c r="AJ44" s="70">
        <v>0</v>
      </c>
      <c r="AK44" s="86" t="s">
        <v>4</v>
      </c>
      <c r="AL44" s="70">
        <v>0</v>
      </c>
      <c r="AM44" s="87">
        <v>0</v>
      </c>
      <c r="AN44" s="70">
        <v>0</v>
      </c>
      <c r="AO44" s="87">
        <v>0</v>
      </c>
      <c r="AP44" s="9" t="s">
        <v>1</v>
      </c>
      <c r="AQ44" s="9" t="s">
        <v>1</v>
      </c>
      <c r="AR44" s="9" t="s">
        <v>1</v>
      </c>
      <c r="AS44" s="11" t="s">
        <v>3</v>
      </c>
      <c r="AT44" s="11" t="s">
        <v>3</v>
      </c>
      <c r="AU44" s="10" t="s">
        <v>2</v>
      </c>
      <c r="AV44" s="10" t="s">
        <v>2</v>
      </c>
      <c r="AW44" s="10" t="s">
        <v>2</v>
      </c>
      <c r="AX44" s="10" t="s">
        <v>2</v>
      </c>
      <c r="AY44" s="10" t="s">
        <v>2</v>
      </c>
      <c r="AZ44" s="10" t="s">
        <v>2</v>
      </c>
      <c r="BA44" s="10" t="s">
        <v>2</v>
      </c>
      <c r="BB44" s="10" t="s">
        <v>2</v>
      </c>
      <c r="BC44" s="10" t="s">
        <v>2</v>
      </c>
      <c r="BD44" s="10" t="s">
        <v>2</v>
      </c>
      <c r="BE44" s="5">
        <f aca="true" t="shared" si="20" ref="BE44:BE53">COUNTIF(E44:BD44,"0")+COUNTIF(E44:BD44,"У")</f>
        <v>32</v>
      </c>
      <c r="BF44" s="5">
        <f t="shared" si="13"/>
        <v>0</v>
      </c>
      <c r="BG44" s="5">
        <f t="shared" si="14"/>
        <v>6</v>
      </c>
      <c r="BH44" s="5">
        <f t="shared" si="15"/>
        <v>2</v>
      </c>
      <c r="BI44" s="5">
        <f t="shared" si="16"/>
        <v>0</v>
      </c>
      <c r="BJ44" s="5">
        <f t="shared" si="17"/>
        <v>0</v>
      </c>
      <c r="BK44" s="5">
        <f t="shared" si="18"/>
        <v>12</v>
      </c>
      <c r="BL44" s="5">
        <f t="shared" si="19"/>
        <v>52</v>
      </c>
    </row>
    <row r="45" spans="1:64" ht="30" customHeight="1">
      <c r="A45" s="92"/>
      <c r="B45" s="92"/>
      <c r="C45" s="5">
        <v>2</v>
      </c>
      <c r="D45" s="7" t="s">
        <v>81</v>
      </c>
      <c r="E45" s="87">
        <v>0</v>
      </c>
      <c r="F45" s="70">
        <v>0</v>
      </c>
      <c r="G45" s="87">
        <v>0</v>
      </c>
      <c r="H45" s="5" t="s">
        <v>4</v>
      </c>
      <c r="I45" s="87">
        <v>0</v>
      </c>
      <c r="J45" s="70">
        <v>0</v>
      </c>
      <c r="K45" s="86" t="s">
        <v>4</v>
      </c>
      <c r="L45" s="70">
        <v>0</v>
      </c>
      <c r="M45" s="87">
        <v>0</v>
      </c>
      <c r="N45" s="5" t="s">
        <v>4</v>
      </c>
      <c r="O45" s="87">
        <v>0</v>
      </c>
      <c r="P45" s="70">
        <v>0</v>
      </c>
      <c r="Q45" s="86" t="s">
        <v>4</v>
      </c>
      <c r="R45" s="70">
        <v>0</v>
      </c>
      <c r="S45" s="87">
        <v>0</v>
      </c>
      <c r="T45" s="70">
        <v>0</v>
      </c>
      <c r="U45" s="70">
        <v>0</v>
      </c>
      <c r="V45" s="70">
        <v>0</v>
      </c>
      <c r="W45" s="70">
        <v>0</v>
      </c>
      <c r="X45" s="9" t="s">
        <v>1</v>
      </c>
      <c r="Y45" s="9" t="s">
        <v>1</v>
      </c>
      <c r="Z45" s="10" t="s">
        <v>2</v>
      </c>
      <c r="AA45" s="10" t="s">
        <v>2</v>
      </c>
      <c r="AB45" s="70">
        <v>0</v>
      </c>
      <c r="AC45" s="87">
        <v>0</v>
      </c>
      <c r="AD45" s="5" t="s">
        <v>4</v>
      </c>
      <c r="AE45" s="87">
        <v>0</v>
      </c>
      <c r="AF45" s="5" t="s">
        <v>4</v>
      </c>
      <c r="AG45" s="87">
        <v>0</v>
      </c>
      <c r="AH45" s="70">
        <v>0</v>
      </c>
      <c r="AI45" s="86" t="s">
        <v>4</v>
      </c>
      <c r="AJ45" s="70">
        <v>0</v>
      </c>
      <c r="AK45" s="86" t="s">
        <v>4</v>
      </c>
      <c r="AL45" s="70">
        <v>0</v>
      </c>
      <c r="AM45" s="87">
        <v>0</v>
      </c>
      <c r="AN45" s="70">
        <v>0</v>
      </c>
      <c r="AO45" s="87">
        <v>0</v>
      </c>
      <c r="AP45" s="70">
        <v>0</v>
      </c>
      <c r="AQ45" s="87">
        <v>0</v>
      </c>
      <c r="AR45" s="70">
        <v>0</v>
      </c>
      <c r="AS45" s="9" t="s">
        <v>1</v>
      </c>
      <c r="AT45" s="9" t="s">
        <v>1</v>
      </c>
      <c r="AU45" s="10" t="s">
        <v>2</v>
      </c>
      <c r="AV45" s="10" t="s">
        <v>2</v>
      </c>
      <c r="AW45" s="10" t="s">
        <v>2</v>
      </c>
      <c r="AX45" s="10" t="s">
        <v>2</v>
      </c>
      <c r="AY45" s="10" t="s">
        <v>2</v>
      </c>
      <c r="AZ45" s="10" t="s">
        <v>2</v>
      </c>
      <c r="BA45" s="10" t="s">
        <v>2</v>
      </c>
      <c r="BB45" s="10" t="s">
        <v>2</v>
      </c>
      <c r="BC45" s="10" t="s">
        <v>2</v>
      </c>
      <c r="BD45" s="10" t="s">
        <v>2</v>
      </c>
      <c r="BE45" s="5">
        <f t="shared" si="20"/>
        <v>36</v>
      </c>
      <c r="BF45" s="5">
        <f t="shared" si="13"/>
        <v>0</v>
      </c>
      <c r="BG45" s="5">
        <f t="shared" si="14"/>
        <v>4</v>
      </c>
      <c r="BH45" s="5">
        <f t="shared" si="15"/>
        <v>0</v>
      </c>
      <c r="BI45" s="5">
        <f t="shared" si="16"/>
        <v>0</v>
      </c>
      <c r="BJ45" s="5">
        <f t="shared" si="17"/>
        <v>0</v>
      </c>
      <c r="BK45" s="5">
        <f t="shared" si="18"/>
        <v>12</v>
      </c>
      <c r="BL45" s="5">
        <f t="shared" si="19"/>
        <v>52</v>
      </c>
    </row>
    <row r="46" spans="1:64" ht="30" customHeight="1">
      <c r="A46" s="92"/>
      <c r="B46" s="92"/>
      <c r="C46" s="96">
        <v>3</v>
      </c>
      <c r="D46" s="7" t="s">
        <v>75</v>
      </c>
      <c r="E46" s="87">
        <v>0</v>
      </c>
      <c r="F46" s="70">
        <v>0</v>
      </c>
      <c r="G46" s="87">
        <v>0</v>
      </c>
      <c r="H46" s="5" t="s">
        <v>4</v>
      </c>
      <c r="I46" s="87">
        <v>0</v>
      </c>
      <c r="J46" s="70">
        <v>0</v>
      </c>
      <c r="K46" s="86" t="s">
        <v>4</v>
      </c>
      <c r="L46" s="70">
        <v>0</v>
      </c>
      <c r="M46" s="87">
        <v>0</v>
      </c>
      <c r="N46" s="5" t="s">
        <v>4</v>
      </c>
      <c r="O46" s="87">
        <v>0</v>
      </c>
      <c r="P46" s="70">
        <v>0</v>
      </c>
      <c r="Q46" s="86" t="s">
        <v>4</v>
      </c>
      <c r="R46" s="70">
        <v>0</v>
      </c>
      <c r="S46" s="87">
        <v>0</v>
      </c>
      <c r="T46" s="70">
        <v>0</v>
      </c>
      <c r="U46" s="70">
        <v>0</v>
      </c>
      <c r="V46" s="70">
        <v>0</v>
      </c>
      <c r="W46" s="9" t="s">
        <v>1</v>
      </c>
      <c r="X46" s="9" t="s">
        <v>1</v>
      </c>
      <c r="Y46" s="9" t="s">
        <v>1</v>
      </c>
      <c r="Z46" s="10" t="s">
        <v>2</v>
      </c>
      <c r="AA46" s="10" t="s">
        <v>2</v>
      </c>
      <c r="AB46" s="70">
        <v>0</v>
      </c>
      <c r="AC46" s="87">
        <v>0</v>
      </c>
      <c r="AD46" s="5" t="s">
        <v>4</v>
      </c>
      <c r="AE46" s="87">
        <v>0</v>
      </c>
      <c r="AF46" s="5" t="s">
        <v>4</v>
      </c>
      <c r="AG46" s="87">
        <v>0</v>
      </c>
      <c r="AH46" s="70">
        <v>0</v>
      </c>
      <c r="AI46" s="86" t="s">
        <v>4</v>
      </c>
      <c r="AJ46" s="70">
        <v>0</v>
      </c>
      <c r="AK46" s="86" t="s">
        <v>4</v>
      </c>
      <c r="AL46" s="70">
        <v>0</v>
      </c>
      <c r="AM46" s="87">
        <v>0</v>
      </c>
      <c r="AN46" s="70">
        <v>0</v>
      </c>
      <c r="AO46" s="87">
        <v>0</v>
      </c>
      <c r="AP46" s="70">
        <v>0</v>
      </c>
      <c r="AQ46" s="87">
        <v>0</v>
      </c>
      <c r="AR46" s="9" t="s">
        <v>1</v>
      </c>
      <c r="AS46" s="9" t="s">
        <v>1</v>
      </c>
      <c r="AT46" s="9" t="s">
        <v>1</v>
      </c>
      <c r="AU46" s="10" t="s">
        <v>2</v>
      </c>
      <c r="AV46" s="10" t="s">
        <v>2</v>
      </c>
      <c r="AW46" s="10" t="s">
        <v>2</v>
      </c>
      <c r="AX46" s="10" t="s">
        <v>2</v>
      </c>
      <c r="AY46" s="10" t="s">
        <v>2</v>
      </c>
      <c r="AZ46" s="10" t="s">
        <v>2</v>
      </c>
      <c r="BA46" s="10" t="s">
        <v>2</v>
      </c>
      <c r="BB46" s="10" t="s">
        <v>2</v>
      </c>
      <c r="BC46" s="10" t="s">
        <v>2</v>
      </c>
      <c r="BD46" s="10" t="s">
        <v>2</v>
      </c>
      <c r="BE46" s="5">
        <f t="shared" si="20"/>
        <v>34</v>
      </c>
      <c r="BF46" s="5">
        <f t="shared" si="13"/>
        <v>0</v>
      </c>
      <c r="BG46" s="5">
        <f t="shared" si="14"/>
        <v>6</v>
      </c>
      <c r="BH46" s="5">
        <f t="shared" si="15"/>
        <v>0</v>
      </c>
      <c r="BI46" s="5">
        <f t="shared" si="16"/>
        <v>0</v>
      </c>
      <c r="BJ46" s="5">
        <f t="shared" si="17"/>
        <v>0</v>
      </c>
      <c r="BK46" s="5">
        <f t="shared" si="18"/>
        <v>12</v>
      </c>
      <c r="BL46" s="5">
        <f t="shared" si="19"/>
        <v>52</v>
      </c>
    </row>
    <row r="47" spans="1:64" ht="30" customHeight="1">
      <c r="A47" s="92"/>
      <c r="B47" s="92"/>
      <c r="C47" s="98"/>
      <c r="D47" s="7" t="s">
        <v>112</v>
      </c>
      <c r="E47" s="87">
        <v>0</v>
      </c>
      <c r="F47" s="70">
        <v>0</v>
      </c>
      <c r="G47" s="87">
        <v>0</v>
      </c>
      <c r="H47" s="5" t="s">
        <v>4</v>
      </c>
      <c r="I47" s="87">
        <v>0</v>
      </c>
      <c r="J47" s="70">
        <v>0</v>
      </c>
      <c r="K47" s="86" t="s">
        <v>4</v>
      </c>
      <c r="L47" s="70">
        <v>0</v>
      </c>
      <c r="M47" s="87">
        <v>0</v>
      </c>
      <c r="N47" s="5" t="s">
        <v>4</v>
      </c>
      <c r="O47" s="87">
        <v>0</v>
      </c>
      <c r="P47" s="70">
        <v>0</v>
      </c>
      <c r="Q47" s="86" t="s">
        <v>4</v>
      </c>
      <c r="R47" s="70">
        <v>0</v>
      </c>
      <c r="S47" s="87">
        <v>0</v>
      </c>
      <c r="T47" s="70">
        <v>0</v>
      </c>
      <c r="U47" s="70">
        <v>0</v>
      </c>
      <c r="V47" s="70">
        <v>0</v>
      </c>
      <c r="W47" s="9" t="s">
        <v>1</v>
      </c>
      <c r="X47" s="9" t="s">
        <v>1</v>
      </c>
      <c r="Y47" s="9" t="s">
        <v>1</v>
      </c>
      <c r="Z47" s="10" t="s">
        <v>2</v>
      </c>
      <c r="AA47" s="10" t="s">
        <v>2</v>
      </c>
      <c r="AB47" s="70">
        <v>0</v>
      </c>
      <c r="AC47" s="87">
        <v>0</v>
      </c>
      <c r="AD47" s="5" t="s">
        <v>4</v>
      </c>
      <c r="AE47" s="87">
        <v>0</v>
      </c>
      <c r="AF47" s="5" t="s">
        <v>4</v>
      </c>
      <c r="AG47" s="87">
        <v>0</v>
      </c>
      <c r="AH47" s="70">
        <v>0</v>
      </c>
      <c r="AI47" s="86" t="s">
        <v>4</v>
      </c>
      <c r="AJ47" s="70">
        <v>0</v>
      </c>
      <c r="AK47" s="86" t="s">
        <v>4</v>
      </c>
      <c r="AL47" s="70">
        <v>0</v>
      </c>
      <c r="AM47" s="87">
        <v>0</v>
      </c>
      <c r="AN47" s="70">
        <v>0</v>
      </c>
      <c r="AO47" s="87">
        <v>0</v>
      </c>
      <c r="AP47" s="9" t="s">
        <v>1</v>
      </c>
      <c r="AQ47" s="9" t="s">
        <v>1</v>
      </c>
      <c r="AR47" s="9" t="s">
        <v>1</v>
      </c>
      <c r="AS47" s="11" t="s">
        <v>3</v>
      </c>
      <c r="AT47" s="11" t="s">
        <v>3</v>
      </c>
      <c r="AU47" s="10" t="s">
        <v>2</v>
      </c>
      <c r="AV47" s="10" t="s">
        <v>2</v>
      </c>
      <c r="AW47" s="10" t="s">
        <v>2</v>
      </c>
      <c r="AX47" s="10" t="s">
        <v>2</v>
      </c>
      <c r="AY47" s="10" t="s">
        <v>2</v>
      </c>
      <c r="AZ47" s="10" t="s">
        <v>2</v>
      </c>
      <c r="BA47" s="10" t="s">
        <v>2</v>
      </c>
      <c r="BB47" s="10" t="s">
        <v>2</v>
      </c>
      <c r="BC47" s="10" t="s">
        <v>2</v>
      </c>
      <c r="BD47" s="10" t="s">
        <v>2</v>
      </c>
      <c r="BE47" s="5">
        <f t="shared" si="20"/>
        <v>32</v>
      </c>
      <c r="BF47" s="5">
        <f t="shared" si="13"/>
        <v>0</v>
      </c>
      <c r="BG47" s="5">
        <f t="shared" si="14"/>
        <v>6</v>
      </c>
      <c r="BH47" s="5">
        <f t="shared" si="15"/>
        <v>2</v>
      </c>
      <c r="BI47" s="5">
        <f t="shared" si="16"/>
        <v>0</v>
      </c>
      <c r="BJ47" s="5">
        <f t="shared" si="17"/>
        <v>0</v>
      </c>
      <c r="BK47" s="5">
        <f t="shared" si="18"/>
        <v>12</v>
      </c>
      <c r="BL47" s="5">
        <f t="shared" si="19"/>
        <v>52</v>
      </c>
    </row>
    <row r="48" spans="1:64" ht="30" customHeight="1">
      <c r="A48" s="92"/>
      <c r="B48" s="92"/>
      <c r="C48" s="97"/>
      <c r="D48" s="7" t="s">
        <v>70</v>
      </c>
      <c r="E48" s="87">
        <v>0</v>
      </c>
      <c r="F48" s="5" t="s">
        <v>4</v>
      </c>
      <c r="G48" s="87">
        <v>0</v>
      </c>
      <c r="H48" s="5" t="s">
        <v>4</v>
      </c>
      <c r="I48" s="87">
        <v>0</v>
      </c>
      <c r="J48" s="70">
        <v>0</v>
      </c>
      <c r="K48" s="86" t="s">
        <v>4</v>
      </c>
      <c r="L48" s="70">
        <v>0</v>
      </c>
      <c r="M48" s="87">
        <v>0</v>
      </c>
      <c r="N48" s="70">
        <v>0</v>
      </c>
      <c r="O48" s="87">
        <v>0</v>
      </c>
      <c r="P48" s="9" t="s">
        <v>1</v>
      </c>
      <c r="Q48" s="9" t="s">
        <v>1</v>
      </c>
      <c r="R48" s="9" t="s">
        <v>1</v>
      </c>
      <c r="S48" s="11" t="s">
        <v>3</v>
      </c>
      <c r="T48" s="11" t="s">
        <v>3</v>
      </c>
      <c r="U48" s="11" t="s">
        <v>3</v>
      </c>
      <c r="V48" s="11" t="s">
        <v>3</v>
      </c>
      <c r="W48" s="5" t="s">
        <v>0</v>
      </c>
      <c r="X48" s="5" t="s">
        <v>0</v>
      </c>
      <c r="Y48" s="5" t="s">
        <v>0</v>
      </c>
      <c r="Z48" s="5"/>
      <c r="AA48" s="5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>
        <f t="shared" si="20"/>
        <v>11</v>
      </c>
      <c r="BF48" s="5">
        <f t="shared" si="13"/>
        <v>0</v>
      </c>
      <c r="BG48" s="5">
        <f t="shared" si="14"/>
        <v>3</v>
      </c>
      <c r="BH48" s="5">
        <f t="shared" si="15"/>
        <v>4</v>
      </c>
      <c r="BI48" s="5">
        <f t="shared" si="16"/>
        <v>0</v>
      </c>
      <c r="BJ48" s="5">
        <f t="shared" si="17"/>
        <v>3</v>
      </c>
      <c r="BK48" s="5">
        <f t="shared" si="18"/>
        <v>0</v>
      </c>
      <c r="BL48" s="5">
        <f t="shared" si="19"/>
        <v>21</v>
      </c>
    </row>
    <row r="49" spans="1:64" ht="30" customHeight="1">
      <c r="A49" s="92"/>
      <c r="B49" s="92"/>
      <c r="C49" s="96">
        <v>4</v>
      </c>
      <c r="D49" s="7" t="s">
        <v>134</v>
      </c>
      <c r="E49" s="87">
        <v>0</v>
      </c>
      <c r="F49" s="70">
        <v>0</v>
      </c>
      <c r="G49" s="87">
        <v>0</v>
      </c>
      <c r="H49" s="5" t="s">
        <v>4</v>
      </c>
      <c r="I49" s="87">
        <v>0</v>
      </c>
      <c r="J49" s="70">
        <v>0</v>
      </c>
      <c r="K49" s="86" t="s">
        <v>4</v>
      </c>
      <c r="L49" s="70">
        <v>0</v>
      </c>
      <c r="M49" s="87">
        <v>0</v>
      </c>
      <c r="N49" s="5" t="s">
        <v>4</v>
      </c>
      <c r="O49" s="87">
        <v>0</v>
      </c>
      <c r="P49" s="70">
        <v>0</v>
      </c>
      <c r="Q49" s="86" t="s">
        <v>4</v>
      </c>
      <c r="R49" s="70">
        <v>0</v>
      </c>
      <c r="S49" s="87">
        <v>0</v>
      </c>
      <c r="T49" s="70">
        <v>0</v>
      </c>
      <c r="U49" s="70">
        <v>0</v>
      </c>
      <c r="V49" s="70">
        <v>0</v>
      </c>
      <c r="W49" s="9" t="s">
        <v>1</v>
      </c>
      <c r="X49" s="9" t="s">
        <v>1</v>
      </c>
      <c r="Y49" s="9" t="s">
        <v>1</v>
      </c>
      <c r="Z49" s="10" t="s">
        <v>2</v>
      </c>
      <c r="AA49" s="10" t="s">
        <v>2</v>
      </c>
      <c r="AB49" s="70">
        <v>0</v>
      </c>
      <c r="AC49" s="87">
        <v>0</v>
      </c>
      <c r="AD49" s="5" t="s">
        <v>4</v>
      </c>
      <c r="AE49" s="87">
        <v>0</v>
      </c>
      <c r="AF49" s="5" t="s">
        <v>4</v>
      </c>
      <c r="AG49" s="87">
        <v>0</v>
      </c>
      <c r="AH49" s="70">
        <v>0</v>
      </c>
      <c r="AI49" s="86" t="s">
        <v>4</v>
      </c>
      <c r="AJ49" s="70">
        <v>0</v>
      </c>
      <c r="AK49" s="86" t="s">
        <v>4</v>
      </c>
      <c r="AL49" s="70">
        <v>0</v>
      </c>
      <c r="AM49" s="87">
        <v>0</v>
      </c>
      <c r="AN49" s="70">
        <v>0</v>
      </c>
      <c r="AO49" s="87">
        <v>0</v>
      </c>
      <c r="AP49" s="70">
        <v>0</v>
      </c>
      <c r="AQ49" s="87">
        <v>0</v>
      </c>
      <c r="AR49" s="9" t="s">
        <v>1</v>
      </c>
      <c r="AS49" s="9" t="s">
        <v>1</v>
      </c>
      <c r="AT49" s="9" t="s">
        <v>1</v>
      </c>
      <c r="AU49" s="10" t="s">
        <v>2</v>
      </c>
      <c r="AV49" s="10" t="s">
        <v>2</v>
      </c>
      <c r="AW49" s="10" t="s">
        <v>2</v>
      </c>
      <c r="AX49" s="10" t="s">
        <v>2</v>
      </c>
      <c r="AY49" s="10" t="s">
        <v>2</v>
      </c>
      <c r="AZ49" s="10" t="s">
        <v>2</v>
      </c>
      <c r="BA49" s="10" t="s">
        <v>2</v>
      </c>
      <c r="BB49" s="10" t="s">
        <v>2</v>
      </c>
      <c r="BC49" s="10" t="s">
        <v>2</v>
      </c>
      <c r="BD49" s="10" t="s">
        <v>2</v>
      </c>
      <c r="BE49" s="5">
        <f t="shared" si="20"/>
        <v>34</v>
      </c>
      <c r="BF49" s="5">
        <f t="shared" si="13"/>
        <v>0</v>
      </c>
      <c r="BG49" s="5">
        <f t="shared" si="14"/>
        <v>6</v>
      </c>
      <c r="BH49" s="5">
        <f t="shared" si="15"/>
        <v>0</v>
      </c>
      <c r="BI49" s="5">
        <f t="shared" si="16"/>
        <v>0</v>
      </c>
      <c r="BJ49" s="5">
        <f t="shared" si="17"/>
        <v>0</v>
      </c>
      <c r="BK49" s="5">
        <f t="shared" si="18"/>
        <v>12</v>
      </c>
      <c r="BL49" s="5">
        <f t="shared" si="19"/>
        <v>52</v>
      </c>
    </row>
    <row r="50" spans="1:64" ht="30" customHeight="1">
      <c r="A50" s="92"/>
      <c r="B50" s="92"/>
      <c r="C50" s="97"/>
      <c r="D50" s="7" t="s">
        <v>74</v>
      </c>
      <c r="E50" s="87">
        <v>0</v>
      </c>
      <c r="F50" s="5" t="s">
        <v>4</v>
      </c>
      <c r="G50" s="87">
        <v>0</v>
      </c>
      <c r="H50" s="5" t="s">
        <v>4</v>
      </c>
      <c r="I50" s="87">
        <v>0</v>
      </c>
      <c r="J50" s="70">
        <v>0</v>
      </c>
      <c r="K50" s="86" t="s">
        <v>4</v>
      </c>
      <c r="L50" s="70">
        <v>0</v>
      </c>
      <c r="M50" s="87">
        <v>0</v>
      </c>
      <c r="N50" s="70">
        <v>0</v>
      </c>
      <c r="O50" s="87">
        <v>0</v>
      </c>
      <c r="P50" s="9" t="s">
        <v>1</v>
      </c>
      <c r="Q50" s="9" t="s">
        <v>1</v>
      </c>
      <c r="R50" s="9" t="s">
        <v>1</v>
      </c>
      <c r="S50" s="11" t="s">
        <v>3</v>
      </c>
      <c r="T50" s="11" t="s">
        <v>3</v>
      </c>
      <c r="U50" s="11" t="s">
        <v>3</v>
      </c>
      <c r="V50" s="11" t="s">
        <v>3</v>
      </c>
      <c r="W50" s="5" t="s">
        <v>0</v>
      </c>
      <c r="X50" s="5" t="s">
        <v>0</v>
      </c>
      <c r="Y50" s="5" t="s">
        <v>0</v>
      </c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70"/>
      <c r="AN50" s="70"/>
      <c r="AO50" s="70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>
        <f t="shared" si="20"/>
        <v>11</v>
      </c>
      <c r="BF50" s="5">
        <f t="shared" si="13"/>
        <v>0</v>
      </c>
      <c r="BG50" s="5">
        <f t="shared" si="14"/>
        <v>3</v>
      </c>
      <c r="BH50" s="5">
        <f t="shared" si="15"/>
        <v>4</v>
      </c>
      <c r="BI50" s="5">
        <f t="shared" si="16"/>
        <v>0</v>
      </c>
      <c r="BJ50" s="5">
        <f t="shared" si="17"/>
        <v>3</v>
      </c>
      <c r="BK50" s="5">
        <f t="shared" si="18"/>
        <v>0</v>
      </c>
      <c r="BL50" s="5">
        <f t="shared" si="19"/>
        <v>21</v>
      </c>
    </row>
    <row r="51" spans="1:64" ht="30" customHeight="1">
      <c r="A51" s="92"/>
      <c r="B51" s="93"/>
      <c r="C51" s="5">
        <v>5</v>
      </c>
      <c r="D51" s="7" t="s">
        <v>46</v>
      </c>
      <c r="E51" s="87">
        <v>0</v>
      </c>
      <c r="F51" s="5" t="s">
        <v>4</v>
      </c>
      <c r="G51" s="87">
        <v>0</v>
      </c>
      <c r="H51" s="5" t="s">
        <v>4</v>
      </c>
      <c r="I51" s="87">
        <v>0</v>
      </c>
      <c r="J51" s="70">
        <v>0</v>
      </c>
      <c r="K51" s="86" t="s">
        <v>4</v>
      </c>
      <c r="L51" s="70">
        <v>0</v>
      </c>
      <c r="M51" s="87">
        <v>0</v>
      </c>
      <c r="N51" s="70">
        <v>0</v>
      </c>
      <c r="O51" s="87">
        <v>0</v>
      </c>
      <c r="P51" s="9" t="s">
        <v>1</v>
      </c>
      <c r="Q51" s="9" t="s">
        <v>1</v>
      </c>
      <c r="R51" s="9" t="s">
        <v>1</v>
      </c>
      <c r="S51" s="11" t="s">
        <v>3</v>
      </c>
      <c r="T51" s="11" t="s">
        <v>3</v>
      </c>
      <c r="U51" s="11" t="s">
        <v>3</v>
      </c>
      <c r="V51" s="11" t="s">
        <v>3</v>
      </c>
      <c r="W51" s="5" t="s">
        <v>0</v>
      </c>
      <c r="X51" s="5" t="s">
        <v>0</v>
      </c>
      <c r="Y51" s="5" t="s">
        <v>0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70"/>
      <c r="AM51" s="70"/>
      <c r="AN51" s="70"/>
      <c r="AO51" s="70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>
        <f t="shared" si="20"/>
        <v>11</v>
      </c>
      <c r="BF51" s="5">
        <f t="shared" si="13"/>
        <v>0</v>
      </c>
      <c r="BG51" s="5">
        <f t="shared" si="14"/>
        <v>3</v>
      </c>
      <c r="BH51" s="5">
        <f t="shared" si="15"/>
        <v>4</v>
      </c>
      <c r="BI51" s="5">
        <f t="shared" si="16"/>
        <v>0</v>
      </c>
      <c r="BJ51" s="5">
        <f t="shared" si="17"/>
        <v>3</v>
      </c>
      <c r="BK51" s="5">
        <f t="shared" si="18"/>
        <v>0</v>
      </c>
      <c r="BL51" s="5">
        <f t="shared" si="19"/>
        <v>21</v>
      </c>
    </row>
    <row r="52" spans="1:64" ht="30" customHeight="1">
      <c r="A52" s="92"/>
      <c r="B52" s="91" t="s">
        <v>55</v>
      </c>
      <c r="C52" s="5" t="s">
        <v>251</v>
      </c>
      <c r="D52" s="7" t="s">
        <v>177</v>
      </c>
      <c r="E52" s="87">
        <v>0</v>
      </c>
      <c r="F52" s="70">
        <v>0</v>
      </c>
      <c r="G52" s="87">
        <v>0</v>
      </c>
      <c r="H52" s="5" t="s">
        <v>4</v>
      </c>
      <c r="I52" s="87">
        <v>0</v>
      </c>
      <c r="J52" s="70">
        <v>0</v>
      </c>
      <c r="K52" s="86" t="s">
        <v>4</v>
      </c>
      <c r="L52" s="70">
        <v>0</v>
      </c>
      <c r="M52" s="87">
        <v>0</v>
      </c>
      <c r="N52" s="5" t="s">
        <v>4</v>
      </c>
      <c r="O52" s="87">
        <v>0</v>
      </c>
      <c r="P52" s="70">
        <v>0</v>
      </c>
      <c r="Q52" s="86" t="s">
        <v>4</v>
      </c>
      <c r="R52" s="70">
        <v>0</v>
      </c>
      <c r="S52" s="87">
        <v>0</v>
      </c>
      <c r="T52" s="70">
        <v>0</v>
      </c>
      <c r="U52" s="70">
        <v>0</v>
      </c>
      <c r="V52" s="70">
        <v>0</v>
      </c>
      <c r="W52" s="9" t="s">
        <v>1</v>
      </c>
      <c r="X52" s="9" t="s">
        <v>1</v>
      </c>
      <c r="Y52" s="9" t="s">
        <v>1</v>
      </c>
      <c r="Z52" s="10" t="s">
        <v>2</v>
      </c>
      <c r="AA52" s="10" t="s">
        <v>2</v>
      </c>
      <c r="AB52" s="70">
        <v>0</v>
      </c>
      <c r="AC52" s="87">
        <v>0</v>
      </c>
      <c r="AD52" s="5" t="s">
        <v>4</v>
      </c>
      <c r="AE52" s="87">
        <v>0</v>
      </c>
      <c r="AF52" s="5" t="s">
        <v>4</v>
      </c>
      <c r="AG52" s="87">
        <v>0</v>
      </c>
      <c r="AH52" s="70">
        <v>0</v>
      </c>
      <c r="AI52" s="86" t="s">
        <v>4</v>
      </c>
      <c r="AJ52" s="70">
        <v>0</v>
      </c>
      <c r="AK52" s="86" t="s">
        <v>4</v>
      </c>
      <c r="AL52" s="70">
        <v>0</v>
      </c>
      <c r="AM52" s="87">
        <v>0</v>
      </c>
      <c r="AN52" s="70">
        <v>0</v>
      </c>
      <c r="AO52" s="87">
        <v>0</v>
      </c>
      <c r="AP52" s="70">
        <v>0</v>
      </c>
      <c r="AQ52" s="87">
        <v>0</v>
      </c>
      <c r="AR52" s="9" t="s">
        <v>1</v>
      </c>
      <c r="AS52" s="9" t="s">
        <v>1</v>
      </c>
      <c r="AT52" s="9" t="s">
        <v>1</v>
      </c>
      <c r="AU52" s="10" t="s">
        <v>2</v>
      </c>
      <c r="AV52" s="10" t="s">
        <v>2</v>
      </c>
      <c r="AW52" s="10" t="s">
        <v>2</v>
      </c>
      <c r="AX52" s="10" t="s">
        <v>2</v>
      </c>
      <c r="AY52" s="10" t="s">
        <v>2</v>
      </c>
      <c r="AZ52" s="10" t="s">
        <v>2</v>
      </c>
      <c r="BA52" s="10" t="s">
        <v>2</v>
      </c>
      <c r="BB52" s="10" t="s">
        <v>2</v>
      </c>
      <c r="BC52" s="10" t="s">
        <v>2</v>
      </c>
      <c r="BD52" s="10" t="s">
        <v>2</v>
      </c>
      <c r="BE52" s="5">
        <f t="shared" si="20"/>
        <v>34</v>
      </c>
      <c r="BF52" s="5">
        <f>COUNTIF(E52:BD52,"ЗТ")</f>
        <v>0</v>
      </c>
      <c r="BG52" s="5">
        <f>COUNTIF(E52:BD52,"Е")</f>
        <v>6</v>
      </c>
      <c r="BH52" s="5">
        <f>COUNTIF(E52:BD52,"П")</f>
        <v>0</v>
      </c>
      <c r="BI52" s="5">
        <f>COUNTIF(E52:BD52,"ПА")</f>
        <v>0</v>
      </c>
      <c r="BJ52" s="5">
        <f>COUNTIF(E52:BD52,"А")</f>
        <v>0</v>
      </c>
      <c r="BK52" s="5">
        <f>COUNTIF(E52:BD52,"К")</f>
        <v>12</v>
      </c>
      <c r="BL52" s="5">
        <f>SUM(BE52:BK52)</f>
        <v>52</v>
      </c>
    </row>
    <row r="53" spans="1:64" ht="30" customHeight="1">
      <c r="A53" s="93"/>
      <c r="B53" s="93"/>
      <c r="C53" s="5">
        <v>2</v>
      </c>
      <c r="D53" s="7" t="s">
        <v>99</v>
      </c>
      <c r="E53" s="87">
        <v>0</v>
      </c>
      <c r="F53" s="70">
        <v>0</v>
      </c>
      <c r="G53" s="87">
        <v>0</v>
      </c>
      <c r="H53" s="5" t="s">
        <v>4</v>
      </c>
      <c r="I53" s="87">
        <v>0</v>
      </c>
      <c r="J53" s="70">
        <v>0</v>
      </c>
      <c r="K53" s="86" t="s">
        <v>4</v>
      </c>
      <c r="L53" s="70">
        <v>0</v>
      </c>
      <c r="M53" s="87">
        <v>0</v>
      </c>
      <c r="N53" s="5" t="s">
        <v>4</v>
      </c>
      <c r="O53" s="87">
        <v>0</v>
      </c>
      <c r="P53" s="70">
        <v>0</v>
      </c>
      <c r="Q53" s="87">
        <v>0</v>
      </c>
      <c r="R53" s="70">
        <v>0</v>
      </c>
      <c r="S53" s="9" t="s">
        <v>1</v>
      </c>
      <c r="T53" s="9" t="s">
        <v>1</v>
      </c>
      <c r="U53" s="9" t="s">
        <v>1</v>
      </c>
      <c r="V53" s="11" t="s">
        <v>3</v>
      </c>
      <c r="W53" s="11" t="s">
        <v>3</v>
      </c>
      <c r="X53" s="11" t="s">
        <v>3</v>
      </c>
      <c r="Y53" s="11" t="s">
        <v>3</v>
      </c>
      <c r="Z53" s="10" t="s">
        <v>2</v>
      </c>
      <c r="AA53" s="10" t="s">
        <v>2</v>
      </c>
      <c r="AB53" s="68" t="s">
        <v>6</v>
      </c>
      <c r="AC53" s="68" t="s">
        <v>6</v>
      </c>
      <c r="AD53" s="68" t="s">
        <v>6</v>
      </c>
      <c r="AE53" s="68" t="s">
        <v>6</v>
      </c>
      <c r="AF53" s="68" t="s">
        <v>6</v>
      </c>
      <c r="AG53" s="68" t="s">
        <v>6</v>
      </c>
      <c r="AH53" s="68" t="s">
        <v>6</v>
      </c>
      <c r="AI53" s="68" t="s">
        <v>6</v>
      </c>
      <c r="AJ53" s="68" t="s">
        <v>6</v>
      </c>
      <c r="AK53" s="68" t="s">
        <v>6</v>
      </c>
      <c r="AL53" s="68" t="s">
        <v>6</v>
      </c>
      <c r="AM53" s="68" t="s">
        <v>6</v>
      </c>
      <c r="AN53" s="68" t="s">
        <v>6</v>
      </c>
      <c r="AO53" s="68" t="s">
        <v>6</v>
      </c>
      <c r="AP53" s="5" t="s">
        <v>0</v>
      </c>
      <c r="AQ53" s="5" t="s">
        <v>0</v>
      </c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>
        <f t="shared" si="20"/>
        <v>14</v>
      </c>
      <c r="BF53" s="5">
        <f>COUNTIF(E53:BD53,"ЗТ")</f>
        <v>0</v>
      </c>
      <c r="BG53" s="5">
        <f>COUNTIF(E53:BD53,"Е")</f>
        <v>3</v>
      </c>
      <c r="BH53" s="5">
        <f>COUNTIF(E53:BD53,"П")</f>
        <v>4</v>
      </c>
      <c r="BI53" s="5">
        <f>COUNTIF(E53:BD53,"ПА")</f>
        <v>14</v>
      </c>
      <c r="BJ53" s="5">
        <f>COUNTIF(E53:BD53,"А")</f>
        <v>2</v>
      </c>
      <c r="BK53" s="5">
        <f>COUNTIF(E53:BD53,"К")</f>
        <v>2</v>
      </c>
      <c r="BL53" s="5">
        <f>SUM(BE53:BK53)</f>
        <v>39</v>
      </c>
    </row>
    <row r="55" spans="1:57" ht="18.75">
      <c r="A55" s="26"/>
      <c r="B55" s="27"/>
      <c r="C55" s="28"/>
      <c r="D55" s="29" t="s">
        <v>179</v>
      </c>
      <c r="E55" s="11" t="s">
        <v>3</v>
      </c>
      <c r="F55" s="30" t="s">
        <v>180</v>
      </c>
      <c r="G55" s="113" t="s">
        <v>90</v>
      </c>
      <c r="H55" s="113"/>
      <c r="I55" s="113"/>
      <c r="J55" s="113"/>
      <c r="K55" s="113"/>
      <c r="L55" s="113"/>
      <c r="M55" s="113"/>
      <c r="N55" s="31"/>
      <c r="O55" s="10" t="s">
        <v>2</v>
      </c>
      <c r="P55" s="32" t="s">
        <v>180</v>
      </c>
      <c r="Q55" s="113" t="s">
        <v>82</v>
      </c>
      <c r="R55" s="113"/>
      <c r="S55" s="113"/>
      <c r="T55" s="113"/>
      <c r="U55" s="113"/>
      <c r="V55" s="113"/>
      <c r="W55" s="113"/>
      <c r="X55" s="27"/>
      <c r="Y55" s="27"/>
      <c r="Z55" s="68" t="s">
        <v>6</v>
      </c>
      <c r="AA55" s="30" t="s">
        <v>180</v>
      </c>
      <c r="AB55" s="31" t="s">
        <v>181</v>
      </c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27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27"/>
    </row>
    <row r="56" spans="1:66" ht="18.75">
      <c r="A56" s="26"/>
      <c r="B56" s="27"/>
      <c r="C56" s="34"/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27"/>
      <c r="BB56" s="27"/>
      <c r="BC56" s="27"/>
      <c r="BD56" s="27"/>
      <c r="BE56" s="27"/>
      <c r="BF56" s="27"/>
      <c r="BG56" s="27"/>
      <c r="BH56" s="27"/>
      <c r="BI56" s="36"/>
      <c r="BJ56" s="27"/>
      <c r="BK56" s="36"/>
      <c r="BL56" s="37"/>
      <c r="BM56" s="38"/>
      <c r="BN56" s="39"/>
    </row>
    <row r="57" spans="1:57" ht="20.25">
      <c r="A57" s="26"/>
      <c r="B57" s="27"/>
      <c r="C57" s="9" t="s">
        <v>1</v>
      </c>
      <c r="D57" s="40" t="s">
        <v>182</v>
      </c>
      <c r="E57" s="33" t="s">
        <v>4</v>
      </c>
      <c r="F57" s="30" t="s">
        <v>180</v>
      </c>
      <c r="G57" s="113" t="s">
        <v>111</v>
      </c>
      <c r="H57" s="113"/>
      <c r="I57" s="113"/>
      <c r="J57" s="113"/>
      <c r="K57" s="113"/>
      <c r="L57" s="113"/>
      <c r="M57" s="113"/>
      <c r="N57" s="41"/>
      <c r="O57" s="42" t="s">
        <v>0</v>
      </c>
      <c r="P57" s="32" t="s">
        <v>180</v>
      </c>
      <c r="Q57" s="113" t="s">
        <v>91</v>
      </c>
      <c r="R57" s="113"/>
      <c r="S57" s="113"/>
      <c r="T57" s="113"/>
      <c r="U57" s="113"/>
      <c r="V57" s="113"/>
      <c r="W57" s="113"/>
      <c r="X57" s="36"/>
      <c r="Y57" s="36"/>
      <c r="Z57" s="8" t="s">
        <v>5</v>
      </c>
      <c r="AA57" s="30" t="s">
        <v>180</v>
      </c>
      <c r="AB57" s="113" t="s">
        <v>117</v>
      </c>
      <c r="AC57" s="113"/>
      <c r="AD57" s="113"/>
      <c r="AE57" s="113"/>
      <c r="AF57" s="113"/>
      <c r="AG57" s="113"/>
      <c r="AH57" s="113"/>
      <c r="AI57" s="41"/>
      <c r="AJ57" s="41"/>
      <c r="AK57" s="41"/>
      <c r="AL57" s="41"/>
      <c r="AM57" s="41"/>
      <c r="AN57" s="41"/>
      <c r="AO57" s="41"/>
      <c r="AP57" s="41"/>
      <c r="AQ57" s="36"/>
      <c r="AR57" s="27"/>
      <c r="AS57" s="27"/>
      <c r="AT57" s="30"/>
      <c r="AU57" s="30"/>
      <c r="AV57" s="31"/>
      <c r="AW57" s="31"/>
      <c r="AX57" s="31"/>
      <c r="AY57" s="31"/>
      <c r="AZ57" s="41"/>
      <c r="BA57" s="31"/>
      <c r="BB57" s="41"/>
      <c r="BC57" s="43"/>
      <c r="BD57" s="44"/>
      <c r="BE57" s="39"/>
    </row>
    <row r="58" spans="1:66" ht="18.75">
      <c r="A58" s="26"/>
      <c r="B58" s="27"/>
      <c r="C58" s="45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7"/>
      <c r="BM58" s="38"/>
      <c r="BN58" s="39"/>
    </row>
    <row r="59" spans="1:66" ht="18.75">
      <c r="A59" s="13"/>
      <c r="B59" s="36"/>
      <c r="C59" s="45"/>
      <c r="D59" s="46"/>
      <c r="E59" s="39"/>
      <c r="F59" s="39"/>
      <c r="G59" s="39"/>
      <c r="H59" s="39"/>
      <c r="I59" s="39"/>
      <c r="J59" s="39"/>
      <c r="K59" s="39"/>
      <c r="L59" s="47"/>
      <c r="M59" s="47"/>
      <c r="N59" s="47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13"/>
      <c r="BE59" s="13"/>
      <c r="BF59" s="13"/>
      <c r="BG59" s="13"/>
      <c r="BH59" s="13"/>
      <c r="BI59" s="13"/>
      <c r="BJ59" s="13"/>
      <c r="BK59" s="13"/>
      <c r="BL59" s="47"/>
      <c r="BM59" s="39"/>
      <c r="BN59" s="39"/>
    </row>
    <row r="60" spans="1:66" ht="18.75">
      <c r="A60" s="13"/>
      <c r="B60" s="36"/>
      <c r="C60" s="45"/>
      <c r="D60" s="46"/>
      <c r="E60" s="39"/>
      <c r="F60" s="39"/>
      <c r="G60" s="39"/>
      <c r="H60" s="39"/>
      <c r="I60" s="39"/>
      <c r="J60" s="39"/>
      <c r="K60" s="39"/>
      <c r="L60" s="47"/>
      <c r="M60" s="47"/>
      <c r="N60" s="47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13"/>
      <c r="BE60" s="13"/>
      <c r="BF60" s="13"/>
      <c r="BG60" s="13"/>
      <c r="BH60" s="13"/>
      <c r="BI60" s="13"/>
      <c r="BJ60" s="13"/>
      <c r="BK60" s="13"/>
      <c r="BL60" s="47"/>
      <c r="BM60" s="39"/>
      <c r="BN60" s="39"/>
    </row>
    <row r="61" spans="1:66" ht="18.75">
      <c r="A61" s="13"/>
      <c r="B61" s="36"/>
      <c r="C61" s="45"/>
      <c r="D61" s="48"/>
      <c r="E61" s="39"/>
      <c r="F61" s="39"/>
      <c r="G61" s="39"/>
      <c r="H61" s="39"/>
      <c r="I61" s="39"/>
      <c r="J61" s="39"/>
      <c r="K61" s="39"/>
      <c r="L61" s="47"/>
      <c r="M61" s="47"/>
      <c r="N61" s="47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13"/>
      <c r="BE61" s="13"/>
      <c r="BF61" s="13"/>
      <c r="BG61" s="13"/>
      <c r="BH61" s="13"/>
      <c r="BI61" s="13"/>
      <c r="BJ61" s="13"/>
      <c r="BK61" s="13"/>
      <c r="BL61" s="47"/>
      <c r="BM61" s="39"/>
      <c r="BN61" s="39"/>
    </row>
    <row r="62" spans="1:66" ht="18.75">
      <c r="A62" s="13"/>
      <c r="B62" s="36"/>
      <c r="C62" s="45"/>
      <c r="D62" s="48"/>
      <c r="E62" s="39"/>
      <c r="F62" s="39"/>
      <c r="G62" s="39"/>
      <c r="H62" s="39"/>
      <c r="I62" s="39"/>
      <c r="J62" s="39"/>
      <c r="K62" s="39"/>
      <c r="L62" s="47"/>
      <c r="M62" s="47"/>
      <c r="N62" s="47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13"/>
      <c r="BE62" s="13"/>
      <c r="BF62" s="13"/>
      <c r="BG62" s="13"/>
      <c r="BH62" s="13"/>
      <c r="BI62" s="13"/>
      <c r="BJ62" s="13"/>
      <c r="BK62" s="13"/>
      <c r="BL62" s="47"/>
      <c r="BM62" s="39"/>
      <c r="BN62" s="39"/>
    </row>
    <row r="63" spans="1:66" ht="20.25">
      <c r="A63" s="13"/>
      <c r="B63" s="36"/>
      <c r="C63" s="45"/>
      <c r="D63" s="48"/>
      <c r="E63" s="39"/>
      <c r="F63" s="39"/>
      <c r="G63" s="39"/>
      <c r="H63" s="39"/>
      <c r="I63" s="39"/>
      <c r="J63" s="39"/>
      <c r="K63" s="39"/>
      <c r="L63" s="47"/>
      <c r="M63" s="47"/>
      <c r="N63" s="47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</row>
    <row r="64" spans="1:66" ht="20.25">
      <c r="A64" s="13"/>
      <c r="B64" s="36"/>
      <c r="C64" s="45"/>
      <c r="D64" s="48"/>
      <c r="E64" s="39"/>
      <c r="F64" s="39"/>
      <c r="G64" s="39"/>
      <c r="H64" s="39"/>
      <c r="I64" s="39"/>
      <c r="J64" s="39"/>
      <c r="K64" s="39"/>
      <c r="L64" s="47"/>
      <c r="M64" s="47"/>
      <c r="N64" s="47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50"/>
      <c r="BG64" s="50"/>
      <c r="BH64" s="50"/>
      <c r="BI64" s="50"/>
      <c r="BJ64" s="50"/>
      <c r="BK64" s="50"/>
      <c r="BL64" s="51"/>
      <c r="BM64" s="52"/>
      <c r="BN64" s="39"/>
    </row>
    <row r="65" spans="1:66" ht="18">
      <c r="A65" s="47"/>
      <c r="B65" s="37"/>
      <c r="C65" s="53"/>
      <c r="D65" s="48"/>
      <c r="E65" s="39"/>
      <c r="F65" s="39"/>
      <c r="G65" s="39"/>
      <c r="H65" s="39"/>
      <c r="I65" s="39"/>
      <c r="J65" s="39"/>
      <c r="K65" s="39"/>
      <c r="L65" s="47"/>
      <c r="M65" s="47"/>
      <c r="N65" s="47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47"/>
      <c r="BE65" s="47"/>
      <c r="BF65" s="47"/>
      <c r="BG65" s="47"/>
      <c r="BH65" s="47"/>
      <c r="BI65" s="47"/>
      <c r="BJ65" s="47"/>
      <c r="BK65" s="47"/>
      <c r="BL65" s="47"/>
      <c r="BM65" s="39"/>
      <c r="BN65" s="39"/>
    </row>
    <row r="66" spans="1:66" ht="18">
      <c r="A66" s="47"/>
      <c r="B66" s="37"/>
      <c r="C66" s="53"/>
      <c r="D66" s="48"/>
      <c r="E66" s="39"/>
      <c r="F66" s="39"/>
      <c r="G66" s="39"/>
      <c r="H66" s="39"/>
      <c r="I66" s="39"/>
      <c r="J66" s="39"/>
      <c r="K66" s="39"/>
      <c r="L66" s="47"/>
      <c r="M66" s="47"/>
      <c r="N66" s="47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47"/>
      <c r="BE66" s="47"/>
      <c r="BF66" s="47"/>
      <c r="BG66" s="47"/>
      <c r="BH66" s="47"/>
      <c r="BI66" s="47"/>
      <c r="BJ66" s="47"/>
      <c r="BK66" s="47"/>
      <c r="BL66" s="47"/>
      <c r="BM66" s="39"/>
      <c r="BN66" s="39"/>
    </row>
    <row r="67" spans="1:66" ht="18">
      <c r="A67" s="47"/>
      <c r="B67" s="37"/>
      <c r="C67" s="53"/>
      <c r="D67" s="48"/>
      <c r="E67" s="39"/>
      <c r="F67" s="39"/>
      <c r="G67" s="39"/>
      <c r="H67" s="39"/>
      <c r="I67" s="39"/>
      <c r="J67" s="39"/>
      <c r="K67" s="39"/>
      <c r="L67" s="47"/>
      <c r="M67" s="47"/>
      <c r="N67" s="47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47"/>
      <c r="BE67" s="47"/>
      <c r="BF67" s="47"/>
      <c r="BG67" s="47"/>
      <c r="BH67" s="47"/>
      <c r="BI67" s="47"/>
      <c r="BJ67" s="47"/>
      <c r="BK67" s="47"/>
      <c r="BL67" s="47"/>
      <c r="BM67" s="39"/>
      <c r="BN67" s="39"/>
    </row>
    <row r="68" spans="1:66" ht="18">
      <c r="A68" s="47"/>
      <c r="B68" s="37"/>
      <c r="C68" s="53"/>
      <c r="D68" s="48"/>
      <c r="E68" s="39"/>
      <c r="F68" s="39"/>
      <c r="G68" s="39"/>
      <c r="H68" s="39"/>
      <c r="I68" s="39"/>
      <c r="J68" s="39"/>
      <c r="K68" s="39"/>
      <c r="L68" s="47"/>
      <c r="M68" s="47"/>
      <c r="N68" s="47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47"/>
      <c r="BE68" s="47"/>
      <c r="BF68" s="47"/>
      <c r="BG68" s="47"/>
      <c r="BH68" s="47"/>
      <c r="BI68" s="47"/>
      <c r="BJ68" s="47"/>
      <c r="BK68" s="47"/>
      <c r="BL68" s="47"/>
      <c r="BM68" s="39"/>
      <c r="BN68" s="39"/>
    </row>
    <row r="69" spans="1:66" ht="18">
      <c r="A69" s="47"/>
      <c r="B69" s="37"/>
      <c r="C69" s="53"/>
      <c r="D69" s="48"/>
      <c r="E69" s="39"/>
      <c r="F69" s="39"/>
      <c r="G69" s="39"/>
      <c r="H69" s="39"/>
      <c r="I69" s="39"/>
      <c r="J69" s="39"/>
      <c r="K69" s="39"/>
      <c r="L69" s="47"/>
      <c r="M69" s="47"/>
      <c r="N69" s="47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47"/>
      <c r="BE69" s="47"/>
      <c r="BF69" s="47"/>
      <c r="BG69" s="47"/>
      <c r="BH69" s="47"/>
      <c r="BI69" s="47"/>
      <c r="BJ69" s="47"/>
      <c r="BK69" s="47"/>
      <c r="BL69" s="47"/>
      <c r="BM69" s="39"/>
      <c r="BN69" s="39"/>
    </row>
    <row r="70" spans="1:66" ht="18">
      <c r="A70" s="47"/>
      <c r="B70" s="37"/>
      <c r="C70" s="53"/>
      <c r="D70" s="48"/>
      <c r="E70" s="39"/>
      <c r="F70" s="39"/>
      <c r="G70" s="39"/>
      <c r="H70" s="39"/>
      <c r="I70" s="39"/>
      <c r="J70" s="39"/>
      <c r="K70" s="39"/>
      <c r="L70" s="47"/>
      <c r="M70" s="47"/>
      <c r="N70" s="47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47"/>
      <c r="BE70" s="47"/>
      <c r="BF70" s="47"/>
      <c r="BG70" s="47"/>
      <c r="BH70" s="47"/>
      <c r="BI70" s="47"/>
      <c r="BJ70" s="47"/>
      <c r="BK70" s="47"/>
      <c r="BL70" s="47"/>
      <c r="BM70" s="39"/>
      <c r="BN70" s="39"/>
    </row>
    <row r="71" spans="1:66" ht="18">
      <c r="A71" s="39"/>
      <c r="B71" s="54"/>
      <c r="C71" s="55"/>
      <c r="D71" s="48"/>
      <c r="E71" s="39"/>
      <c r="F71" s="39"/>
      <c r="G71" s="39"/>
      <c r="H71" s="39"/>
      <c r="I71" s="39"/>
      <c r="J71" s="39"/>
      <c r="K71" s="39"/>
      <c r="L71" s="47"/>
      <c r="M71" s="47"/>
      <c r="N71" s="47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</row>
    <row r="72" spans="1:66" ht="18">
      <c r="A72" s="39"/>
      <c r="B72" s="54"/>
      <c r="C72" s="55"/>
      <c r="D72" s="48"/>
      <c r="E72" s="39"/>
      <c r="F72" s="39"/>
      <c r="G72" s="39"/>
      <c r="H72" s="39"/>
      <c r="I72" s="39"/>
      <c r="J72" s="39"/>
      <c r="K72" s="39"/>
      <c r="L72" s="47"/>
      <c r="M72" s="47"/>
      <c r="N72" s="47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</row>
    <row r="73" spans="1:66" ht="18">
      <c r="A73" s="39"/>
      <c r="B73" s="54"/>
      <c r="C73" s="55"/>
      <c r="D73" s="48"/>
      <c r="E73" s="39"/>
      <c r="F73" s="39"/>
      <c r="G73" s="39"/>
      <c r="H73" s="39"/>
      <c r="I73" s="39"/>
      <c r="J73" s="39"/>
      <c r="K73" s="39"/>
      <c r="L73" s="47"/>
      <c r="M73" s="47"/>
      <c r="N73" s="47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</row>
    <row r="74" spans="1:66" ht="18">
      <c r="A74" s="39"/>
      <c r="B74" s="54"/>
      <c r="C74" s="55"/>
      <c r="D74" s="48"/>
      <c r="E74" s="39"/>
      <c r="F74" s="39"/>
      <c r="G74" s="39"/>
      <c r="H74" s="39"/>
      <c r="I74" s="39"/>
      <c r="J74" s="39"/>
      <c r="K74" s="39"/>
      <c r="L74" s="47"/>
      <c r="M74" s="47"/>
      <c r="N74" s="47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</row>
    <row r="75" spans="1:66" ht="18">
      <c r="A75" s="39"/>
      <c r="B75" s="54"/>
      <c r="C75" s="55"/>
      <c r="D75" s="48"/>
      <c r="E75" s="39"/>
      <c r="F75" s="39"/>
      <c r="G75" s="39"/>
      <c r="H75" s="39"/>
      <c r="I75" s="39"/>
      <c r="J75" s="39"/>
      <c r="K75" s="39"/>
      <c r="L75" s="47"/>
      <c r="M75" s="47"/>
      <c r="N75" s="47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</row>
    <row r="76" spans="1:66" ht="18">
      <c r="A76" s="39"/>
      <c r="B76" s="54"/>
      <c r="C76" s="55"/>
      <c r="D76" s="56"/>
      <c r="E76" s="39"/>
      <c r="F76" s="39"/>
      <c r="G76" s="39"/>
      <c r="H76" s="39"/>
      <c r="I76" s="39"/>
      <c r="J76" s="39"/>
      <c r="K76" s="39"/>
      <c r="L76" s="47"/>
      <c r="M76" s="47"/>
      <c r="N76" s="47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</row>
    <row r="77" spans="1:66" ht="18.75">
      <c r="A77" s="39"/>
      <c r="B77" s="54"/>
      <c r="C77" s="55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</row>
    <row r="78" spans="1:66" ht="18.75">
      <c r="A78" s="39"/>
      <c r="B78" s="54"/>
      <c r="C78" s="55"/>
      <c r="D78" s="35"/>
      <c r="E78" s="58" t="s">
        <v>199</v>
      </c>
      <c r="F78" s="30"/>
      <c r="G78" s="30"/>
      <c r="H78" s="31"/>
      <c r="I78" s="31"/>
      <c r="J78" s="31"/>
      <c r="K78" s="31"/>
      <c r="L78" s="31"/>
      <c r="M78" s="31"/>
      <c r="N78" s="31"/>
      <c r="O78" s="36"/>
      <c r="P78" s="30"/>
      <c r="Q78" s="30"/>
      <c r="R78" s="31"/>
      <c r="S78" s="31"/>
      <c r="T78" s="31"/>
      <c r="U78" s="31"/>
      <c r="V78" s="31"/>
      <c r="W78" s="31"/>
      <c r="X78" s="31"/>
      <c r="Y78" s="30"/>
      <c r="Z78" s="30"/>
      <c r="AA78" s="31"/>
      <c r="AB78" s="31"/>
      <c r="AC78" s="31"/>
      <c r="AD78" s="31"/>
      <c r="AE78" s="31"/>
      <c r="AF78" s="31"/>
      <c r="AG78" s="31"/>
      <c r="AH78" s="36"/>
      <c r="AI78" s="27"/>
      <c r="AJ78" s="30"/>
      <c r="AK78" s="31"/>
      <c r="AL78" s="31"/>
      <c r="AM78" s="31"/>
      <c r="AN78" s="31"/>
      <c r="AO78" s="31"/>
      <c r="AP78" s="31"/>
      <c r="AQ78" s="31"/>
      <c r="AR78" s="31"/>
      <c r="AS78" s="31"/>
      <c r="AT78" s="13"/>
      <c r="AU78" s="13"/>
      <c r="AV78" s="13"/>
      <c r="AW78" s="13"/>
      <c r="AX78" s="13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</row>
    <row r="79" spans="1:66" ht="18.75">
      <c r="A79" s="39"/>
      <c r="B79" s="54"/>
      <c r="C79" s="55"/>
      <c r="D79" s="35"/>
      <c r="E79" s="59"/>
      <c r="F79" s="30"/>
      <c r="G79" s="30"/>
      <c r="H79" s="30"/>
      <c r="I79" s="31"/>
      <c r="J79" s="31"/>
      <c r="K79" s="31"/>
      <c r="L79" s="31"/>
      <c r="M79" s="31"/>
      <c r="N79" s="31"/>
      <c r="O79" s="31"/>
      <c r="P79" s="31"/>
      <c r="Q79" s="31"/>
      <c r="R79" s="4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0"/>
      <c r="AD79" s="30"/>
      <c r="AE79" s="31"/>
      <c r="AF79" s="31"/>
      <c r="AG79" s="31"/>
      <c r="AH79" s="31"/>
      <c r="AI79" s="31"/>
      <c r="AJ79" s="31"/>
      <c r="AK79" s="31"/>
      <c r="AL79" s="41"/>
      <c r="AM79" s="30"/>
      <c r="AN79" s="30"/>
      <c r="AO79" s="31"/>
      <c r="AP79" s="31"/>
      <c r="AQ79" s="31"/>
      <c r="AR79" s="31"/>
      <c r="AS79" s="31"/>
      <c r="AT79" s="13"/>
      <c r="AU79" s="13"/>
      <c r="AV79" s="13"/>
      <c r="AW79" s="13"/>
      <c r="AX79" s="13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</row>
    <row r="80" spans="1:66" ht="18">
      <c r="A80" s="39"/>
      <c r="B80" s="54"/>
      <c r="C80" s="55"/>
      <c r="D80" s="60"/>
      <c r="E80" s="116">
        <v>44118</v>
      </c>
      <c r="F80" s="116"/>
      <c r="G80" s="116"/>
      <c r="H80" s="116"/>
      <c r="I80" s="116"/>
      <c r="J80" s="114" t="s">
        <v>185</v>
      </c>
      <c r="K80" s="114"/>
      <c r="L80" s="114"/>
      <c r="M80" s="114"/>
      <c r="N80" s="114"/>
      <c r="O80" s="115" t="s">
        <v>184</v>
      </c>
      <c r="P80" s="115"/>
      <c r="Q80" s="115"/>
      <c r="R80" s="115"/>
      <c r="S80" s="115"/>
      <c r="T80" s="115"/>
      <c r="U80" s="115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 s="13"/>
      <c r="AU80" s="13"/>
      <c r="AV80" s="13"/>
      <c r="AW80" s="13"/>
      <c r="AX80" s="13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</row>
    <row r="81" spans="1:66" ht="20.25">
      <c r="A81" s="39"/>
      <c r="B81" s="54"/>
      <c r="C81" s="55"/>
      <c r="D81" s="61"/>
      <c r="E81" s="116">
        <v>44190</v>
      </c>
      <c r="F81" s="116"/>
      <c r="G81" s="116"/>
      <c r="H81" s="116"/>
      <c r="I81" s="116"/>
      <c r="J81" s="125" t="s">
        <v>200</v>
      </c>
      <c r="K81" s="125"/>
      <c r="L81" s="125"/>
      <c r="M81" s="125"/>
      <c r="N81" s="125"/>
      <c r="O81" s="115" t="s">
        <v>186</v>
      </c>
      <c r="P81" s="115"/>
      <c r="Q81" s="115"/>
      <c r="R81" s="115"/>
      <c r="S81" s="115"/>
      <c r="T81" s="115"/>
      <c r="U81" s="115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 s="62"/>
      <c r="AU81" s="62"/>
      <c r="AV81" s="62"/>
      <c r="AW81" s="26"/>
      <c r="AX81" s="26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</row>
    <row r="82" spans="1:66" ht="20.25">
      <c r="A82" s="39"/>
      <c r="B82" s="54"/>
      <c r="C82" s="55"/>
      <c r="D82" s="63"/>
      <c r="E82" s="116">
        <v>44197</v>
      </c>
      <c r="F82" s="116"/>
      <c r="G82" s="116"/>
      <c r="H82" s="116"/>
      <c r="I82" s="116"/>
      <c r="J82" s="125" t="s">
        <v>200</v>
      </c>
      <c r="K82" s="125"/>
      <c r="L82" s="125"/>
      <c r="M82" s="125"/>
      <c r="N82" s="125"/>
      <c r="O82" s="115" t="s">
        <v>187</v>
      </c>
      <c r="P82" s="115"/>
      <c r="Q82" s="115"/>
      <c r="R82" s="115"/>
      <c r="S82" s="115"/>
      <c r="T82" s="115"/>
      <c r="U82" s="115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 s="49"/>
      <c r="AU82" s="49"/>
      <c r="AV82" s="49"/>
      <c r="AW82" s="49"/>
      <c r="AX82" s="4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</row>
    <row r="83" spans="1:66" ht="18">
      <c r="A83" s="39"/>
      <c r="B83" s="54"/>
      <c r="C83" s="55"/>
      <c r="D83" s="64"/>
      <c r="E83" s="116">
        <v>44203</v>
      </c>
      <c r="F83" s="116"/>
      <c r="G83" s="116"/>
      <c r="H83" s="116"/>
      <c r="I83" s="116"/>
      <c r="J83" s="125" t="s">
        <v>201</v>
      </c>
      <c r="K83" s="125"/>
      <c r="L83" s="125"/>
      <c r="M83" s="125"/>
      <c r="N83" s="125"/>
      <c r="O83" s="115" t="s">
        <v>186</v>
      </c>
      <c r="P83" s="115"/>
      <c r="Q83" s="115"/>
      <c r="R83" s="115"/>
      <c r="S83" s="115"/>
      <c r="T83" s="115"/>
      <c r="U83" s="115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</row>
    <row r="84" spans="1:66" ht="18.75">
      <c r="A84" s="39"/>
      <c r="B84" s="54"/>
      <c r="C84" s="55"/>
      <c r="D84" s="64"/>
      <c r="E84" s="116">
        <v>44263</v>
      </c>
      <c r="F84" s="116"/>
      <c r="G84" s="116"/>
      <c r="H84" s="116"/>
      <c r="I84" s="116"/>
      <c r="J84" s="125" t="s">
        <v>183</v>
      </c>
      <c r="K84" s="125"/>
      <c r="L84" s="125"/>
      <c r="M84" s="125"/>
      <c r="N84" s="125"/>
      <c r="O84" s="138" t="s">
        <v>190</v>
      </c>
      <c r="P84" s="138"/>
      <c r="Q84" s="138"/>
      <c r="R84" s="138"/>
      <c r="S84" s="138"/>
      <c r="T84" s="138"/>
      <c r="U84" s="138"/>
      <c r="V84"/>
      <c r="W84"/>
      <c r="X84" s="36"/>
      <c r="Y84" s="36"/>
      <c r="Z84" s="13"/>
      <c r="AA84" s="13"/>
      <c r="AB84" s="13"/>
      <c r="AC84" s="13"/>
      <c r="AD84" s="65"/>
      <c r="AE84" s="65"/>
      <c r="AF84" s="65"/>
      <c r="AG84" s="65"/>
      <c r="AH84" s="65"/>
      <c r="AI84" s="65"/>
      <c r="AJ84" s="65"/>
      <c r="AK84" s="65"/>
      <c r="AL84" s="65"/>
      <c r="AM84"/>
      <c r="AN84"/>
      <c r="AO84"/>
      <c r="AP84"/>
      <c r="AQ84"/>
      <c r="AR84"/>
      <c r="AS84"/>
      <c r="AT84" s="47"/>
      <c r="AU84" s="47"/>
      <c r="AV84" s="47"/>
      <c r="AW84" s="47"/>
      <c r="AX84" s="47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</row>
    <row r="85" spans="1:66" ht="18">
      <c r="A85" s="39"/>
      <c r="B85" s="54"/>
      <c r="C85" s="55"/>
      <c r="D85" s="64"/>
      <c r="E85" s="116">
        <v>44317</v>
      </c>
      <c r="F85" s="116"/>
      <c r="G85" s="116"/>
      <c r="H85" s="116"/>
      <c r="I85" s="116"/>
      <c r="J85" s="125" t="s">
        <v>192</v>
      </c>
      <c r="K85" s="125"/>
      <c r="L85" s="125"/>
      <c r="M85" s="125"/>
      <c r="N85" s="125"/>
      <c r="O85" s="115" t="s">
        <v>191</v>
      </c>
      <c r="P85" s="115"/>
      <c r="Q85" s="115"/>
      <c r="R85" s="115"/>
      <c r="S85" s="115"/>
      <c r="T85" s="115"/>
      <c r="U85" s="11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 s="47"/>
      <c r="AU85" s="47"/>
      <c r="AV85" s="47"/>
      <c r="AW85" s="47"/>
      <c r="AX85" s="47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</row>
    <row r="86" spans="1:66" ht="18">
      <c r="A86" s="39"/>
      <c r="B86" s="54"/>
      <c r="C86" s="55"/>
      <c r="D86" s="64"/>
      <c r="E86" s="135" t="s">
        <v>204</v>
      </c>
      <c r="F86" s="136"/>
      <c r="G86" s="136"/>
      <c r="H86" s="136"/>
      <c r="I86" s="137"/>
      <c r="J86" s="135" t="s">
        <v>205</v>
      </c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7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 s="47"/>
      <c r="AU86" s="47"/>
      <c r="AV86" s="47"/>
      <c r="AW86" s="47"/>
      <c r="AX86" s="47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</row>
    <row r="87" spans="1:66" ht="18">
      <c r="A87" s="39"/>
      <c r="B87" s="54"/>
      <c r="C87" s="55"/>
      <c r="D87" s="64"/>
      <c r="E87" s="122">
        <v>44318</v>
      </c>
      <c r="F87" s="123"/>
      <c r="G87" s="123"/>
      <c r="H87" s="123"/>
      <c r="I87" s="124"/>
      <c r="J87" s="126" t="s">
        <v>189</v>
      </c>
      <c r="K87" s="127"/>
      <c r="L87" s="127"/>
      <c r="M87" s="127"/>
      <c r="N87" s="128"/>
      <c r="O87" s="129" t="s">
        <v>202</v>
      </c>
      <c r="P87" s="130"/>
      <c r="Q87" s="130"/>
      <c r="R87" s="130"/>
      <c r="S87" s="130"/>
      <c r="T87" s="130"/>
      <c r="U87" s="131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 s="47"/>
      <c r="AU87" s="47"/>
      <c r="AV87" s="47"/>
      <c r="AW87" s="47"/>
      <c r="AX87" s="47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</row>
    <row r="88" spans="1:66" ht="18">
      <c r="A88" s="39"/>
      <c r="B88" s="54"/>
      <c r="C88" s="55"/>
      <c r="D88" s="66"/>
      <c r="E88" s="135" t="s">
        <v>203</v>
      </c>
      <c r="F88" s="136"/>
      <c r="G88" s="136"/>
      <c r="H88" s="136"/>
      <c r="I88" s="137"/>
      <c r="J88" s="135" t="s">
        <v>206</v>
      </c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7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 s="47"/>
      <c r="AU88" s="47"/>
      <c r="AV88" s="47"/>
      <c r="AW88" s="47"/>
      <c r="AX88" s="47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</row>
    <row r="89" spans="1:66" ht="18">
      <c r="A89" s="39"/>
      <c r="B89" s="54"/>
      <c r="C89" s="55"/>
      <c r="D89" s="66"/>
      <c r="E89" s="116">
        <v>44325</v>
      </c>
      <c r="F89" s="116"/>
      <c r="G89" s="116"/>
      <c r="H89" s="116"/>
      <c r="I89" s="116"/>
      <c r="J89" s="125" t="s">
        <v>189</v>
      </c>
      <c r="K89" s="134"/>
      <c r="L89" s="134"/>
      <c r="M89" s="134"/>
      <c r="N89" s="134"/>
      <c r="O89" s="115" t="s">
        <v>193</v>
      </c>
      <c r="P89" s="115"/>
      <c r="Q89" s="115"/>
      <c r="R89" s="115"/>
      <c r="S89" s="115"/>
      <c r="T89" s="115"/>
      <c r="U89" s="115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 s="47"/>
      <c r="AU89" s="47"/>
      <c r="AV89" s="47"/>
      <c r="AW89" s="47"/>
      <c r="AX89" s="47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</row>
    <row r="90" spans="1:66" ht="18">
      <c r="A90" s="39"/>
      <c r="B90" s="54"/>
      <c r="C90" s="55"/>
      <c r="D90" s="66"/>
      <c r="E90" s="135" t="s">
        <v>207</v>
      </c>
      <c r="F90" s="136"/>
      <c r="G90" s="136"/>
      <c r="H90" s="136"/>
      <c r="I90" s="137"/>
      <c r="J90" s="135" t="s">
        <v>208</v>
      </c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7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</row>
    <row r="91" spans="1:66" ht="18">
      <c r="A91" s="39"/>
      <c r="B91" s="54"/>
      <c r="C91" s="55"/>
      <c r="D91" s="66"/>
      <c r="E91" s="116">
        <v>44367</v>
      </c>
      <c r="F91" s="116"/>
      <c r="G91" s="116"/>
      <c r="H91" s="116"/>
      <c r="I91" s="116"/>
      <c r="J91" s="125" t="s">
        <v>189</v>
      </c>
      <c r="K91" s="134"/>
      <c r="L91" s="134"/>
      <c r="M91" s="134"/>
      <c r="N91" s="134"/>
      <c r="O91" s="115" t="s">
        <v>194</v>
      </c>
      <c r="P91" s="115"/>
      <c r="Q91" s="115"/>
      <c r="R91" s="115"/>
      <c r="S91" s="115"/>
      <c r="T91" s="115"/>
      <c r="U91" s="115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</row>
    <row r="92" spans="1:66" ht="18">
      <c r="A92" s="39"/>
      <c r="B92" s="54"/>
      <c r="C92" s="55"/>
      <c r="D92" s="66"/>
      <c r="E92" s="135" t="s">
        <v>209</v>
      </c>
      <c r="F92" s="136"/>
      <c r="G92" s="136"/>
      <c r="H92" s="136"/>
      <c r="I92" s="137"/>
      <c r="J92" s="135" t="s">
        <v>210</v>
      </c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7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</row>
    <row r="93" spans="1:66" ht="18">
      <c r="A93" s="39"/>
      <c r="B93" s="54"/>
      <c r="C93" s="55"/>
      <c r="D93" s="66"/>
      <c r="E93" s="116">
        <v>44375</v>
      </c>
      <c r="F93" s="116"/>
      <c r="G93" s="116"/>
      <c r="H93" s="116"/>
      <c r="I93" s="116"/>
      <c r="J93" s="125" t="s">
        <v>183</v>
      </c>
      <c r="K93" s="134"/>
      <c r="L93" s="134"/>
      <c r="M93" s="134"/>
      <c r="N93" s="134"/>
      <c r="O93" s="115" t="s">
        <v>195</v>
      </c>
      <c r="P93" s="115"/>
      <c r="Q93" s="115"/>
      <c r="R93" s="115"/>
      <c r="S93" s="115"/>
      <c r="T93" s="115"/>
      <c r="U93" s="115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</row>
    <row r="94" spans="1:66" ht="18">
      <c r="A94" s="39"/>
      <c r="B94" s="54"/>
      <c r="C94" s="55"/>
      <c r="D94" s="66"/>
      <c r="E94" s="116">
        <v>44432</v>
      </c>
      <c r="F94" s="116"/>
      <c r="G94" s="116"/>
      <c r="H94" s="116"/>
      <c r="I94" s="116"/>
      <c r="J94" s="125" t="s">
        <v>188</v>
      </c>
      <c r="K94" s="134"/>
      <c r="L94" s="134"/>
      <c r="M94" s="134"/>
      <c r="N94" s="134"/>
      <c r="O94" s="138" t="s">
        <v>196</v>
      </c>
      <c r="P94" s="138"/>
      <c r="Q94" s="138"/>
      <c r="R94" s="138"/>
      <c r="S94" s="138"/>
      <c r="T94" s="138"/>
      <c r="U94" s="138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</row>
    <row r="95" spans="1:66" ht="18">
      <c r="A95" s="39"/>
      <c r="B95" s="54"/>
      <c r="C95" s="55"/>
      <c r="D95" s="66"/>
      <c r="E95" s="39"/>
      <c r="F95" s="39"/>
      <c r="G95" s="47"/>
      <c r="H95" s="47"/>
      <c r="I95" s="47"/>
      <c r="J95" s="47"/>
      <c r="K95" s="47"/>
      <c r="L95" s="47"/>
      <c r="M95" s="47"/>
      <c r="N95" s="47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13"/>
      <c r="AZ95" s="13"/>
      <c r="BA95" s="13"/>
      <c r="BB95" s="13"/>
      <c r="BC95" s="13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</row>
    <row r="96" spans="1:66" ht="18">
      <c r="A96" s="39"/>
      <c r="B96" s="54"/>
      <c r="C96" s="55"/>
      <c r="D96" s="66"/>
      <c r="E96" s="39"/>
      <c r="F96" s="39"/>
      <c r="G96" s="39"/>
      <c r="H96" s="39"/>
      <c r="I96" s="39"/>
      <c r="J96" s="39"/>
      <c r="K96" s="39"/>
      <c r="L96" s="47"/>
      <c r="M96" s="47"/>
      <c r="N96" s="47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13"/>
      <c r="AZ96" s="13"/>
      <c r="BA96" s="13"/>
      <c r="BB96" s="13"/>
      <c r="BC96" s="13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</row>
    <row r="97" spans="1:66" ht="18">
      <c r="A97" s="39"/>
      <c r="B97" s="54"/>
      <c r="C97" s="55"/>
      <c r="D97" s="66"/>
      <c r="E97" s="39"/>
      <c r="F97" s="39"/>
      <c r="G97" s="39"/>
      <c r="H97" s="39"/>
      <c r="I97" s="39"/>
      <c r="J97" s="39"/>
      <c r="K97" s="39"/>
      <c r="L97" s="47"/>
      <c r="M97" s="47"/>
      <c r="N97" s="47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13"/>
      <c r="AZ97" s="13"/>
      <c r="BA97" s="13"/>
      <c r="BB97" s="13"/>
      <c r="BC97" s="13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</row>
    <row r="98" spans="5:21" ht="15.75">
      <c r="E98" s="39"/>
      <c r="F98" s="39"/>
      <c r="G98" s="39"/>
      <c r="H98" s="39"/>
      <c r="I98" s="39"/>
      <c r="J98" s="39"/>
      <c r="K98" s="39"/>
      <c r="L98" s="47"/>
      <c r="M98" s="47"/>
      <c r="N98" s="47"/>
      <c r="O98" s="39"/>
      <c r="P98" s="39"/>
      <c r="Q98" s="39"/>
      <c r="R98" s="39"/>
      <c r="S98" s="39"/>
      <c r="T98" s="39"/>
      <c r="U98" s="39"/>
    </row>
  </sheetData>
  <sheetProtection/>
  <mergeCells count="103">
    <mergeCell ref="E92:I92"/>
    <mergeCell ref="J92:U92"/>
    <mergeCell ref="E93:I93"/>
    <mergeCell ref="J93:N93"/>
    <mergeCell ref="O93:U93"/>
    <mergeCell ref="E94:I94"/>
    <mergeCell ref="J94:N94"/>
    <mergeCell ref="O94:U94"/>
    <mergeCell ref="E89:I89"/>
    <mergeCell ref="J89:N89"/>
    <mergeCell ref="O89:U89"/>
    <mergeCell ref="E90:I90"/>
    <mergeCell ref="J90:U90"/>
    <mergeCell ref="E91:I91"/>
    <mergeCell ref="J91:N91"/>
    <mergeCell ref="O91:U91"/>
    <mergeCell ref="E86:I86"/>
    <mergeCell ref="J86:U86"/>
    <mergeCell ref="E87:I87"/>
    <mergeCell ref="J87:N87"/>
    <mergeCell ref="O87:U87"/>
    <mergeCell ref="E88:I88"/>
    <mergeCell ref="J88:U88"/>
    <mergeCell ref="E84:I84"/>
    <mergeCell ref="J84:N84"/>
    <mergeCell ref="O84:U84"/>
    <mergeCell ref="E85:I85"/>
    <mergeCell ref="J85:N85"/>
    <mergeCell ref="O85:U85"/>
    <mergeCell ref="E82:I82"/>
    <mergeCell ref="J82:N82"/>
    <mergeCell ref="O82:U82"/>
    <mergeCell ref="E83:I83"/>
    <mergeCell ref="J83:N83"/>
    <mergeCell ref="O83:U83"/>
    <mergeCell ref="E80:I80"/>
    <mergeCell ref="J80:N80"/>
    <mergeCell ref="O80:U80"/>
    <mergeCell ref="E81:I81"/>
    <mergeCell ref="J81:N81"/>
    <mergeCell ref="O81:U81"/>
    <mergeCell ref="G55:M55"/>
    <mergeCell ref="Q55:W55"/>
    <mergeCell ref="G57:M57"/>
    <mergeCell ref="Q57:W57"/>
    <mergeCell ref="AB57:AH57"/>
    <mergeCell ref="B52:B53"/>
    <mergeCell ref="A36:A42"/>
    <mergeCell ref="B36:B40"/>
    <mergeCell ref="C39:C40"/>
    <mergeCell ref="B41:B42"/>
    <mergeCell ref="A43:A53"/>
    <mergeCell ref="B43:B51"/>
    <mergeCell ref="C43:C44"/>
    <mergeCell ref="C46:C48"/>
    <mergeCell ref="C49:C50"/>
    <mergeCell ref="A26:A33"/>
    <mergeCell ref="B26:B31"/>
    <mergeCell ref="C28:C29"/>
    <mergeCell ref="B32:B33"/>
    <mergeCell ref="A34:BL34"/>
    <mergeCell ref="A35:BL35"/>
    <mergeCell ref="A12:BL12"/>
    <mergeCell ref="A13:BL13"/>
    <mergeCell ref="A14:BL14"/>
    <mergeCell ref="A15:A25"/>
    <mergeCell ref="B15:B23"/>
    <mergeCell ref="C15:C17"/>
    <mergeCell ref="C18:C20"/>
    <mergeCell ref="C22:C23"/>
    <mergeCell ref="B24:B25"/>
    <mergeCell ref="BJ8:BJ11"/>
    <mergeCell ref="BK8:BK11"/>
    <mergeCell ref="BL8:BL11"/>
    <mergeCell ref="AN7:AR8"/>
    <mergeCell ref="AS7:AV8"/>
    <mergeCell ref="AW7:AZ8"/>
    <mergeCell ref="BA7:BD8"/>
    <mergeCell ref="BE7:BL7"/>
    <mergeCell ref="BE8:BE11"/>
    <mergeCell ref="BF8:BF11"/>
    <mergeCell ref="BG8:BG11"/>
    <mergeCell ref="BH8:BH11"/>
    <mergeCell ref="BI8:BI11"/>
    <mergeCell ref="N7:R8"/>
    <mergeCell ref="S7:V8"/>
    <mergeCell ref="W7:Z8"/>
    <mergeCell ref="AA7:AD8"/>
    <mergeCell ref="AE7:AI8"/>
    <mergeCell ref="AJ7:AM8"/>
    <mergeCell ref="A7:A11"/>
    <mergeCell ref="B7:B11"/>
    <mergeCell ref="C7:C11"/>
    <mergeCell ref="D7:D11"/>
    <mergeCell ref="E7:I8"/>
    <mergeCell ref="J7:M8"/>
    <mergeCell ref="A1:D2"/>
    <mergeCell ref="G1:BD1"/>
    <mergeCell ref="BE1:BL2"/>
    <mergeCell ref="G2:BD2"/>
    <mergeCell ref="A3:D3"/>
    <mergeCell ref="G3:BD3"/>
    <mergeCell ref="BE3:BL5"/>
  </mergeCells>
  <conditionalFormatting sqref="E55">
    <cfRule type="cellIs" priority="34" dxfId="0" operator="equal" stopIfTrue="1">
      <formula>"А"</formula>
    </cfRule>
    <cfRule type="cellIs" priority="35" dxfId="0" operator="equal" stopIfTrue="1">
      <formula>"А"</formula>
    </cfRule>
    <cfRule type="cellIs" priority="36" dxfId="0" operator="equal" stopIfTrue="1">
      <formula>"А"</formula>
    </cfRule>
  </conditionalFormatting>
  <conditionalFormatting sqref="C57">
    <cfRule type="cellIs" priority="37" dxfId="0" operator="equal" stopIfTrue="1">
      <formula>"А"</formula>
    </cfRule>
    <cfRule type="cellIs" priority="38" dxfId="0" operator="equal" stopIfTrue="1">
      <formula>"А"</formula>
    </cfRule>
    <cfRule type="cellIs" priority="39" dxfId="0" operator="equal" stopIfTrue="1">
      <formula>"А"</formula>
    </cfRule>
  </conditionalFormatting>
  <conditionalFormatting sqref="Z55">
    <cfRule type="cellIs" priority="31" dxfId="0" operator="equal" stopIfTrue="1">
      <formula>"А"</formula>
    </cfRule>
    <cfRule type="cellIs" priority="32" dxfId="0" operator="equal" stopIfTrue="1">
      <formula>"А"</formula>
    </cfRule>
    <cfRule type="cellIs" priority="33" dxfId="0" operator="equal" stopIfTrue="1">
      <formula>"А"</formula>
    </cfRule>
  </conditionalFormatting>
  <conditionalFormatting sqref="Z57">
    <cfRule type="cellIs" priority="28" dxfId="0" operator="equal" stopIfTrue="1">
      <formula>"А"</formula>
    </cfRule>
    <cfRule type="cellIs" priority="29" dxfId="0" operator="equal" stopIfTrue="1">
      <formula>"А"</formula>
    </cfRule>
    <cfRule type="cellIs" priority="30" dxfId="0" operator="equal" stopIfTrue="1">
      <formula>"А"</formula>
    </cfRule>
  </conditionalFormatting>
  <conditionalFormatting sqref="O55">
    <cfRule type="cellIs" priority="25" dxfId="0" operator="equal" stopIfTrue="1">
      <formula>"А"</formula>
    </cfRule>
    <cfRule type="cellIs" priority="26" dxfId="0" operator="equal" stopIfTrue="1">
      <formula>"А"</formula>
    </cfRule>
    <cfRule type="cellIs" priority="27" dxfId="0" operator="equal" stopIfTrue="1">
      <formula>"А"</formula>
    </cfRule>
  </conditionalFormatting>
  <conditionalFormatting sqref="E15:BD33 E36:BD53">
    <cfRule type="cellIs" priority="1" dxfId="0" operator="equal" stopIfTrue="1">
      <formula>"А"</formula>
    </cfRule>
    <cfRule type="cellIs" priority="2" dxfId="0" operator="equal" stopIfTrue="1">
      <formula>"А"</formula>
    </cfRule>
    <cfRule type="cellIs" priority="3" dxfId="0" operator="equal" stopIfTrue="1">
      <formula>"А"</formula>
    </cfRule>
  </conditionalFormatting>
  <printOptions/>
  <pageMargins left="0.7480314960629921" right="0.7480314960629921" top="0.984251968503937" bottom="0.984251968503937" header="0.5118110236220472" footer="0.5118110236220472"/>
  <pageSetup fitToHeight="0" orientation="landscape" paperSize="9" scale="45" r:id="rId2"/>
  <rowBreaks count="2" manualBreakCount="2">
    <brk id="33" max="64" man="1"/>
    <brk id="58" max="64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Аркуш9">
    <pageSetUpPr fitToPage="1"/>
  </sheetPr>
  <dimension ref="A1:BN79"/>
  <sheetViews>
    <sheetView view="pageBreakPreview" zoomScaleNormal="85" zoomScaleSheetLayoutView="100" zoomScalePageLayoutView="0" workbookViewId="0" topLeftCell="A4">
      <pane xSplit="4" ySplit="9" topLeftCell="E21" activePane="bottomRight" state="frozen"/>
      <selection pane="topLeft" activeCell="A4" sqref="A4"/>
      <selection pane="topRight" activeCell="E4" sqref="E4"/>
      <selection pane="bottomLeft" activeCell="A13" sqref="A13"/>
      <selection pane="bottomRight" activeCell="D34" sqref="D34"/>
    </sheetView>
  </sheetViews>
  <sheetFormatPr defaultColWidth="8.8515625" defaultRowHeight="12.75"/>
  <cols>
    <col min="1" max="1" width="5.421875" style="1" customWidth="1"/>
    <col min="2" max="2" width="5.8515625" style="1" customWidth="1"/>
    <col min="3" max="3" width="5.421875" style="1" customWidth="1"/>
    <col min="4" max="4" width="48.8515625" style="1" customWidth="1"/>
    <col min="5" max="25" width="3.8515625" style="1" customWidth="1"/>
    <col min="26" max="26" width="4.421875" style="1" customWidth="1"/>
    <col min="27" max="56" width="3.8515625" style="1" customWidth="1"/>
    <col min="57" max="57" width="5.8515625" style="1" customWidth="1"/>
    <col min="58" max="58" width="6.421875" style="1" customWidth="1"/>
    <col min="59" max="59" width="7.140625" style="1" customWidth="1"/>
    <col min="60" max="64" width="5.8515625" style="1" customWidth="1"/>
    <col min="65" max="16384" width="8.8515625" style="1" customWidth="1"/>
  </cols>
  <sheetData>
    <row r="1" spans="1:64" ht="39.75" customHeight="1">
      <c r="A1" s="119" t="s">
        <v>98</v>
      </c>
      <c r="B1" s="119"/>
      <c r="C1" s="119"/>
      <c r="D1" s="119"/>
      <c r="G1" s="121" t="s">
        <v>219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03" t="s">
        <v>239</v>
      </c>
      <c r="BF1" s="103"/>
      <c r="BG1" s="103"/>
      <c r="BH1" s="103"/>
      <c r="BI1" s="103"/>
      <c r="BJ1" s="103"/>
      <c r="BK1" s="103"/>
      <c r="BL1" s="103"/>
    </row>
    <row r="2" spans="1:64" ht="34.5">
      <c r="A2" s="119"/>
      <c r="B2" s="119"/>
      <c r="C2" s="119"/>
      <c r="D2" s="119"/>
      <c r="G2" s="120" t="s">
        <v>241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03"/>
      <c r="BF2" s="103"/>
      <c r="BG2" s="103"/>
      <c r="BH2" s="103"/>
      <c r="BI2" s="103"/>
      <c r="BJ2" s="103"/>
      <c r="BK2" s="103"/>
      <c r="BL2" s="103"/>
    </row>
    <row r="3" spans="1:64" ht="44.25" customHeight="1">
      <c r="A3" s="132" t="s">
        <v>238</v>
      </c>
      <c r="B3" s="132"/>
      <c r="C3" s="132"/>
      <c r="D3" s="132"/>
      <c r="G3" s="120" t="s">
        <v>220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04" t="s">
        <v>240</v>
      </c>
      <c r="BF3" s="104"/>
      <c r="BG3" s="104"/>
      <c r="BH3" s="104"/>
      <c r="BI3" s="104"/>
      <c r="BJ3" s="104"/>
      <c r="BK3" s="104"/>
      <c r="BL3" s="104"/>
    </row>
    <row r="4" spans="57:64" ht="15.75">
      <c r="BE4" s="104"/>
      <c r="BF4" s="104"/>
      <c r="BG4" s="104"/>
      <c r="BH4" s="104"/>
      <c r="BI4" s="104"/>
      <c r="BJ4" s="104"/>
      <c r="BK4" s="104"/>
      <c r="BL4" s="104"/>
    </row>
    <row r="5" spans="57:64" ht="15.75">
      <c r="BE5" s="104"/>
      <c r="BF5" s="104"/>
      <c r="BG5" s="104"/>
      <c r="BH5" s="104"/>
      <c r="BI5" s="104"/>
      <c r="BJ5" s="104"/>
      <c r="BK5" s="104"/>
      <c r="BL5" s="104"/>
    </row>
    <row r="6" ht="15.75">
      <c r="BL6" s="2"/>
    </row>
    <row r="7" spans="1:64" ht="15" customHeight="1">
      <c r="A7" s="100" t="s">
        <v>108</v>
      </c>
      <c r="B7" s="100" t="s">
        <v>129</v>
      </c>
      <c r="C7" s="100" t="s">
        <v>102</v>
      </c>
      <c r="D7" s="102" t="s">
        <v>101</v>
      </c>
      <c r="E7" s="102" t="s">
        <v>64</v>
      </c>
      <c r="F7" s="102"/>
      <c r="G7" s="102"/>
      <c r="H7" s="102"/>
      <c r="I7" s="102"/>
      <c r="J7" s="102" t="s">
        <v>38</v>
      </c>
      <c r="K7" s="102"/>
      <c r="L7" s="102"/>
      <c r="M7" s="102"/>
      <c r="N7" s="102" t="s">
        <v>83</v>
      </c>
      <c r="O7" s="102"/>
      <c r="P7" s="102"/>
      <c r="Q7" s="102"/>
      <c r="R7" s="102"/>
      <c r="S7" s="102" t="s">
        <v>37</v>
      </c>
      <c r="T7" s="102"/>
      <c r="U7" s="102"/>
      <c r="V7" s="102"/>
      <c r="W7" s="102" t="s">
        <v>28</v>
      </c>
      <c r="X7" s="102"/>
      <c r="Y7" s="102"/>
      <c r="Z7" s="102"/>
      <c r="AA7" s="102" t="s">
        <v>9</v>
      </c>
      <c r="AB7" s="102"/>
      <c r="AC7" s="102"/>
      <c r="AD7" s="102"/>
      <c r="AE7" s="102" t="s">
        <v>63</v>
      </c>
      <c r="AF7" s="102"/>
      <c r="AG7" s="102"/>
      <c r="AH7" s="102"/>
      <c r="AI7" s="102"/>
      <c r="AJ7" s="102" t="s">
        <v>53</v>
      </c>
      <c r="AK7" s="102"/>
      <c r="AL7" s="102"/>
      <c r="AM7" s="102"/>
      <c r="AN7" s="102" t="s">
        <v>58</v>
      </c>
      <c r="AO7" s="102"/>
      <c r="AP7" s="102"/>
      <c r="AQ7" s="102"/>
      <c r="AR7" s="102"/>
      <c r="AS7" s="102" t="s">
        <v>61</v>
      </c>
      <c r="AT7" s="102"/>
      <c r="AU7" s="102"/>
      <c r="AV7" s="102"/>
      <c r="AW7" s="102" t="s">
        <v>23</v>
      </c>
      <c r="AX7" s="102"/>
      <c r="AY7" s="102"/>
      <c r="AZ7" s="102"/>
      <c r="BA7" s="102" t="s">
        <v>57</v>
      </c>
      <c r="BB7" s="102"/>
      <c r="BC7" s="102"/>
      <c r="BD7" s="102"/>
      <c r="BE7" s="95" t="s">
        <v>115</v>
      </c>
      <c r="BF7" s="95"/>
      <c r="BG7" s="95"/>
      <c r="BH7" s="95"/>
      <c r="BI7" s="95"/>
      <c r="BJ7" s="95"/>
      <c r="BK7" s="95"/>
      <c r="BL7" s="95"/>
    </row>
    <row r="8" spans="1:64" ht="19.5" customHeight="1">
      <c r="A8" s="100"/>
      <c r="B8" s="100"/>
      <c r="C8" s="10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5" t="s">
        <v>100</v>
      </c>
      <c r="BF8" s="105" t="s">
        <v>117</v>
      </c>
      <c r="BG8" s="105" t="s">
        <v>123</v>
      </c>
      <c r="BH8" s="105" t="s">
        <v>90</v>
      </c>
      <c r="BI8" s="105" t="s">
        <v>133</v>
      </c>
      <c r="BJ8" s="105" t="s">
        <v>91</v>
      </c>
      <c r="BK8" s="105" t="s">
        <v>82</v>
      </c>
      <c r="BL8" s="105" t="s">
        <v>13</v>
      </c>
    </row>
    <row r="9" spans="1:64" ht="28.5" customHeight="1">
      <c r="A9" s="100"/>
      <c r="B9" s="100"/>
      <c r="C9" s="100"/>
      <c r="D9" s="102"/>
      <c r="E9" s="3">
        <v>31</v>
      </c>
      <c r="F9" s="3">
        <v>7</v>
      </c>
      <c r="G9" s="3">
        <v>14</v>
      </c>
      <c r="H9" s="3">
        <v>21</v>
      </c>
      <c r="I9" s="3">
        <v>28</v>
      </c>
      <c r="J9" s="3">
        <v>5</v>
      </c>
      <c r="K9" s="3">
        <v>12</v>
      </c>
      <c r="L9" s="3">
        <v>19</v>
      </c>
      <c r="M9" s="3">
        <v>26</v>
      </c>
      <c r="N9" s="3">
        <v>2</v>
      </c>
      <c r="O9" s="3">
        <v>9</v>
      </c>
      <c r="P9" s="3">
        <v>16</v>
      </c>
      <c r="Q9" s="3">
        <v>23</v>
      </c>
      <c r="R9" s="3">
        <v>30</v>
      </c>
      <c r="S9" s="3">
        <v>7</v>
      </c>
      <c r="T9" s="3">
        <v>14</v>
      </c>
      <c r="U9" s="3">
        <v>21</v>
      </c>
      <c r="V9" s="3">
        <v>28</v>
      </c>
      <c r="W9" s="3">
        <v>4</v>
      </c>
      <c r="X9" s="3">
        <v>11</v>
      </c>
      <c r="Y9" s="3">
        <v>18</v>
      </c>
      <c r="Z9" s="3">
        <v>25</v>
      </c>
      <c r="AA9" s="3">
        <v>1</v>
      </c>
      <c r="AB9" s="3">
        <v>8</v>
      </c>
      <c r="AC9" s="3">
        <v>15</v>
      </c>
      <c r="AD9" s="3">
        <v>22</v>
      </c>
      <c r="AE9" s="3">
        <v>1</v>
      </c>
      <c r="AF9" s="72">
        <v>8</v>
      </c>
      <c r="AG9" s="3">
        <v>15</v>
      </c>
      <c r="AH9" s="3">
        <v>22</v>
      </c>
      <c r="AI9" s="3">
        <v>29</v>
      </c>
      <c r="AJ9" s="3">
        <v>5</v>
      </c>
      <c r="AK9" s="3">
        <v>12</v>
      </c>
      <c r="AL9" s="3">
        <v>19</v>
      </c>
      <c r="AM9" s="3">
        <v>26</v>
      </c>
      <c r="AN9" s="72">
        <v>3</v>
      </c>
      <c r="AO9" s="72">
        <v>10</v>
      </c>
      <c r="AP9" s="3">
        <v>17</v>
      </c>
      <c r="AQ9" s="3">
        <v>24</v>
      </c>
      <c r="AR9" s="3">
        <v>31</v>
      </c>
      <c r="AS9" s="3">
        <v>7</v>
      </c>
      <c r="AT9" s="3">
        <v>14</v>
      </c>
      <c r="AU9" s="72">
        <v>21</v>
      </c>
      <c r="AV9" s="72">
        <v>28</v>
      </c>
      <c r="AW9" s="3">
        <v>5</v>
      </c>
      <c r="AX9" s="3">
        <v>12</v>
      </c>
      <c r="AY9" s="3">
        <v>19</v>
      </c>
      <c r="AZ9" s="3">
        <v>26</v>
      </c>
      <c r="BA9" s="3">
        <v>2</v>
      </c>
      <c r="BB9" s="3">
        <v>9</v>
      </c>
      <c r="BC9" s="3">
        <v>16</v>
      </c>
      <c r="BD9" s="3">
        <v>23</v>
      </c>
      <c r="BE9" s="105"/>
      <c r="BF9" s="105"/>
      <c r="BG9" s="105"/>
      <c r="BH9" s="105"/>
      <c r="BI9" s="105"/>
      <c r="BJ9" s="105"/>
      <c r="BK9" s="105"/>
      <c r="BL9" s="105"/>
    </row>
    <row r="10" spans="1:64" ht="27" customHeight="1">
      <c r="A10" s="100"/>
      <c r="B10" s="100"/>
      <c r="C10" s="100"/>
      <c r="D10" s="102"/>
      <c r="E10" s="3">
        <v>6</v>
      </c>
      <c r="F10" s="3">
        <v>13</v>
      </c>
      <c r="G10" s="3">
        <v>20</v>
      </c>
      <c r="H10" s="3">
        <v>27</v>
      </c>
      <c r="I10" s="3">
        <v>4</v>
      </c>
      <c r="J10" s="3">
        <v>11</v>
      </c>
      <c r="K10" s="3">
        <v>18</v>
      </c>
      <c r="L10" s="3">
        <v>25</v>
      </c>
      <c r="M10" s="3">
        <v>1</v>
      </c>
      <c r="N10" s="3">
        <v>8</v>
      </c>
      <c r="O10" s="3">
        <v>15</v>
      </c>
      <c r="P10" s="3">
        <v>22</v>
      </c>
      <c r="Q10" s="3">
        <v>29</v>
      </c>
      <c r="R10" s="3">
        <v>6</v>
      </c>
      <c r="S10" s="3">
        <v>13</v>
      </c>
      <c r="T10" s="3">
        <v>20</v>
      </c>
      <c r="U10" s="3">
        <v>27</v>
      </c>
      <c r="V10" s="3">
        <v>3</v>
      </c>
      <c r="W10" s="3">
        <v>10</v>
      </c>
      <c r="X10" s="3">
        <v>17</v>
      </c>
      <c r="Y10" s="3">
        <v>24</v>
      </c>
      <c r="Z10" s="3">
        <v>31</v>
      </c>
      <c r="AA10" s="3">
        <v>7</v>
      </c>
      <c r="AB10" s="3">
        <v>14</v>
      </c>
      <c r="AC10" s="3">
        <v>21</v>
      </c>
      <c r="AD10" s="3">
        <v>28</v>
      </c>
      <c r="AE10" s="3">
        <v>7</v>
      </c>
      <c r="AF10" s="3">
        <v>14</v>
      </c>
      <c r="AG10" s="3">
        <v>21</v>
      </c>
      <c r="AH10" s="3">
        <v>28</v>
      </c>
      <c r="AI10" s="3">
        <v>4</v>
      </c>
      <c r="AJ10" s="3">
        <v>11</v>
      </c>
      <c r="AK10" s="3">
        <v>18</v>
      </c>
      <c r="AL10" s="3">
        <v>25</v>
      </c>
      <c r="AM10" s="72">
        <v>2</v>
      </c>
      <c r="AN10" s="72">
        <v>9</v>
      </c>
      <c r="AO10" s="3">
        <v>16</v>
      </c>
      <c r="AP10" s="3">
        <v>23</v>
      </c>
      <c r="AQ10" s="3">
        <v>30</v>
      </c>
      <c r="AR10" s="3">
        <v>6</v>
      </c>
      <c r="AS10" s="3">
        <v>13</v>
      </c>
      <c r="AT10" s="72">
        <v>20</v>
      </c>
      <c r="AU10" s="3">
        <v>27</v>
      </c>
      <c r="AV10" s="3">
        <v>4</v>
      </c>
      <c r="AW10" s="3">
        <v>11</v>
      </c>
      <c r="AX10" s="3">
        <v>18</v>
      </c>
      <c r="AY10" s="3">
        <v>25</v>
      </c>
      <c r="AZ10" s="3">
        <v>1</v>
      </c>
      <c r="BA10" s="3">
        <v>8</v>
      </c>
      <c r="BB10" s="3">
        <v>15</v>
      </c>
      <c r="BC10" s="3">
        <v>22</v>
      </c>
      <c r="BD10" s="3">
        <v>29</v>
      </c>
      <c r="BE10" s="105"/>
      <c r="BF10" s="105"/>
      <c r="BG10" s="105"/>
      <c r="BH10" s="105"/>
      <c r="BI10" s="105"/>
      <c r="BJ10" s="105"/>
      <c r="BK10" s="105"/>
      <c r="BL10" s="105"/>
    </row>
    <row r="11" spans="1:64" ht="34.5" customHeight="1">
      <c r="A11" s="100"/>
      <c r="B11" s="100"/>
      <c r="C11" s="100"/>
      <c r="D11" s="102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139"/>
      <c r="BF11" s="139"/>
      <c r="BG11" s="139"/>
      <c r="BH11" s="139"/>
      <c r="BI11" s="139"/>
      <c r="BJ11" s="139"/>
      <c r="BK11" s="139"/>
      <c r="BL11" s="139"/>
    </row>
    <row r="12" spans="1:64" ht="30" customHeight="1">
      <c r="A12" s="133" t="s">
        <v>178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</row>
    <row r="13" spans="1:64" ht="33.75" customHeight="1">
      <c r="A13" s="91" t="s">
        <v>21</v>
      </c>
      <c r="B13" s="91" t="s">
        <v>62</v>
      </c>
      <c r="C13" s="96" t="s">
        <v>251</v>
      </c>
      <c r="D13" s="7" t="s">
        <v>218</v>
      </c>
      <c r="E13" s="87">
        <v>0</v>
      </c>
      <c r="F13" s="70">
        <v>0</v>
      </c>
      <c r="G13" s="87">
        <v>0</v>
      </c>
      <c r="H13" s="5" t="s">
        <v>4</v>
      </c>
      <c r="I13" s="87">
        <v>0</v>
      </c>
      <c r="J13" s="70">
        <v>0</v>
      </c>
      <c r="K13" s="86" t="s">
        <v>4</v>
      </c>
      <c r="L13" s="70">
        <v>0</v>
      </c>
      <c r="M13" s="87">
        <v>0</v>
      </c>
      <c r="N13" s="5" t="s">
        <v>4</v>
      </c>
      <c r="O13" s="87">
        <v>0</v>
      </c>
      <c r="P13" s="70">
        <v>0</v>
      </c>
      <c r="Q13" s="86" t="s">
        <v>4</v>
      </c>
      <c r="R13" s="70">
        <v>0</v>
      </c>
      <c r="S13" s="87">
        <v>0</v>
      </c>
      <c r="T13" s="70">
        <v>0</v>
      </c>
      <c r="U13" s="70">
        <v>0</v>
      </c>
      <c r="V13" s="70">
        <v>0</v>
      </c>
      <c r="W13" s="70">
        <v>0</v>
      </c>
      <c r="X13" s="9" t="s">
        <v>1</v>
      </c>
      <c r="Y13" s="9" t="s">
        <v>1</v>
      </c>
      <c r="Z13" s="10" t="s">
        <v>2</v>
      </c>
      <c r="AA13" s="10" t="s">
        <v>2</v>
      </c>
      <c r="AB13" s="70">
        <v>0</v>
      </c>
      <c r="AC13" s="87">
        <v>0</v>
      </c>
      <c r="AD13" s="5" t="s">
        <v>4</v>
      </c>
      <c r="AE13" s="87">
        <v>0</v>
      </c>
      <c r="AF13" s="5" t="s">
        <v>4</v>
      </c>
      <c r="AG13" s="87">
        <v>0</v>
      </c>
      <c r="AH13" s="70">
        <v>0</v>
      </c>
      <c r="AI13" s="86" t="s">
        <v>4</v>
      </c>
      <c r="AJ13" s="70">
        <v>0</v>
      </c>
      <c r="AK13" s="86" t="s">
        <v>4</v>
      </c>
      <c r="AL13" s="70">
        <v>0</v>
      </c>
      <c r="AM13" s="87">
        <v>0</v>
      </c>
      <c r="AN13" s="70">
        <v>0</v>
      </c>
      <c r="AO13" s="87">
        <v>0</v>
      </c>
      <c r="AP13" s="70">
        <v>0</v>
      </c>
      <c r="AQ13" s="87">
        <v>0</v>
      </c>
      <c r="AR13" s="70">
        <v>0</v>
      </c>
      <c r="AS13" s="9" t="s">
        <v>1</v>
      </c>
      <c r="AT13" s="9" t="s">
        <v>1</v>
      </c>
      <c r="AU13" s="10" t="s">
        <v>2</v>
      </c>
      <c r="AV13" s="10" t="s">
        <v>2</v>
      </c>
      <c r="AW13" s="10" t="s">
        <v>2</v>
      </c>
      <c r="AX13" s="10" t="s">
        <v>2</v>
      </c>
      <c r="AY13" s="10" t="s">
        <v>2</v>
      </c>
      <c r="AZ13" s="10" t="s">
        <v>2</v>
      </c>
      <c r="BA13" s="10" t="s">
        <v>2</v>
      </c>
      <c r="BB13" s="10" t="s">
        <v>2</v>
      </c>
      <c r="BC13" s="10" t="s">
        <v>2</v>
      </c>
      <c r="BD13" s="10" t="s">
        <v>2</v>
      </c>
      <c r="BE13" s="5">
        <f>COUNTIF(E13:BD13,"У")+COUNTIF(E13:BD13,"0")</f>
        <v>36</v>
      </c>
      <c r="BF13" s="5">
        <f aca="true" t="shared" si="0" ref="BF13:BF34">COUNTIF(E13:BD13,"ЗТ")</f>
        <v>0</v>
      </c>
      <c r="BG13" s="5">
        <f aca="true" t="shared" si="1" ref="BG13:BG34">COUNTIF(E13:BD13,"Е")</f>
        <v>4</v>
      </c>
      <c r="BH13" s="5">
        <f aca="true" t="shared" si="2" ref="BH13:BH34">COUNTIF(E13:BD13,"П")</f>
        <v>0</v>
      </c>
      <c r="BI13" s="5">
        <f aca="true" t="shared" si="3" ref="BI13:BI34">COUNTIF(E13:BD13,"ПА")</f>
        <v>0</v>
      </c>
      <c r="BJ13" s="5">
        <f aca="true" t="shared" si="4" ref="BJ13:BJ34">COUNTIF(E13:BD13,"А")</f>
        <v>0</v>
      </c>
      <c r="BK13" s="5">
        <f aca="true" t="shared" si="5" ref="BK13:BK34">COUNTIF(E13:BD13,"К")</f>
        <v>12</v>
      </c>
      <c r="BL13" s="5">
        <f aca="true" t="shared" si="6" ref="BL13:BL33">SUM(BE13:BK13)</f>
        <v>52</v>
      </c>
    </row>
    <row r="14" spans="1:64" ht="30" customHeight="1">
      <c r="A14" s="92"/>
      <c r="B14" s="92"/>
      <c r="C14" s="98"/>
      <c r="D14" s="7" t="s">
        <v>242</v>
      </c>
      <c r="E14" s="87">
        <v>0</v>
      </c>
      <c r="F14" s="70">
        <v>0</v>
      </c>
      <c r="G14" s="87">
        <v>0</v>
      </c>
      <c r="H14" s="5" t="s">
        <v>4</v>
      </c>
      <c r="I14" s="87">
        <v>0</v>
      </c>
      <c r="J14" s="70">
        <v>0</v>
      </c>
      <c r="K14" s="86" t="s">
        <v>4</v>
      </c>
      <c r="L14" s="70">
        <v>0</v>
      </c>
      <c r="M14" s="87">
        <v>0</v>
      </c>
      <c r="N14" s="5" t="s">
        <v>4</v>
      </c>
      <c r="O14" s="87">
        <v>0</v>
      </c>
      <c r="P14" s="70">
        <v>0</v>
      </c>
      <c r="Q14" s="86" t="s">
        <v>4</v>
      </c>
      <c r="R14" s="70">
        <v>0</v>
      </c>
      <c r="S14" s="87">
        <v>0</v>
      </c>
      <c r="T14" s="70">
        <v>0</v>
      </c>
      <c r="U14" s="70">
        <v>0</v>
      </c>
      <c r="V14" s="70">
        <v>0</v>
      </c>
      <c r="W14" s="70">
        <v>0</v>
      </c>
      <c r="X14" s="9" t="s">
        <v>1</v>
      </c>
      <c r="Y14" s="9" t="s">
        <v>1</v>
      </c>
      <c r="Z14" s="10" t="s">
        <v>2</v>
      </c>
      <c r="AA14" s="10" t="s">
        <v>2</v>
      </c>
      <c r="AB14" s="70">
        <v>0</v>
      </c>
      <c r="AC14" s="87">
        <v>0</v>
      </c>
      <c r="AD14" s="5" t="s">
        <v>4</v>
      </c>
      <c r="AE14" s="87">
        <v>0</v>
      </c>
      <c r="AF14" s="5" t="s">
        <v>4</v>
      </c>
      <c r="AG14" s="87">
        <v>0</v>
      </c>
      <c r="AH14" s="70">
        <v>0</v>
      </c>
      <c r="AI14" s="86" t="s">
        <v>4</v>
      </c>
      <c r="AJ14" s="70">
        <v>0</v>
      </c>
      <c r="AK14" s="86" t="s">
        <v>4</v>
      </c>
      <c r="AL14" s="70">
        <v>0</v>
      </c>
      <c r="AM14" s="87">
        <v>0</v>
      </c>
      <c r="AN14" s="70">
        <v>0</v>
      </c>
      <c r="AO14" s="87">
        <v>0</v>
      </c>
      <c r="AP14" s="70">
        <v>0</v>
      </c>
      <c r="AQ14" s="9" t="s">
        <v>1</v>
      </c>
      <c r="AR14" s="9" t="s">
        <v>1</v>
      </c>
      <c r="AS14" s="11" t="s">
        <v>3</v>
      </c>
      <c r="AT14" s="11" t="s">
        <v>3</v>
      </c>
      <c r="AU14" s="10" t="s">
        <v>2</v>
      </c>
      <c r="AV14" s="10" t="s">
        <v>2</v>
      </c>
      <c r="AW14" s="10" t="s">
        <v>2</v>
      </c>
      <c r="AX14" s="10" t="s">
        <v>2</v>
      </c>
      <c r="AY14" s="10" t="s">
        <v>2</v>
      </c>
      <c r="AZ14" s="10" t="s">
        <v>2</v>
      </c>
      <c r="BA14" s="10" t="s">
        <v>2</v>
      </c>
      <c r="BB14" s="10" t="s">
        <v>2</v>
      </c>
      <c r="BC14" s="10" t="s">
        <v>2</v>
      </c>
      <c r="BD14" s="10" t="s">
        <v>2</v>
      </c>
      <c r="BE14" s="5">
        <f aca="true" t="shared" si="7" ref="BE14:BE34">COUNTIF(E14:BD14,"У")+COUNTIF(E14:BD14,"0")</f>
        <v>34</v>
      </c>
      <c r="BF14" s="5">
        <f t="shared" si="0"/>
        <v>0</v>
      </c>
      <c r="BG14" s="5">
        <f t="shared" si="1"/>
        <v>4</v>
      </c>
      <c r="BH14" s="5">
        <f t="shared" si="2"/>
        <v>2</v>
      </c>
      <c r="BI14" s="5">
        <f t="shared" si="3"/>
        <v>0</v>
      </c>
      <c r="BJ14" s="5">
        <f t="shared" si="4"/>
        <v>0</v>
      </c>
      <c r="BK14" s="5">
        <f t="shared" si="5"/>
        <v>12</v>
      </c>
      <c r="BL14" s="5">
        <f t="shared" si="6"/>
        <v>52</v>
      </c>
    </row>
    <row r="15" spans="1:64" ht="53.25" customHeight="1">
      <c r="A15" s="92"/>
      <c r="B15" s="92"/>
      <c r="C15" s="96">
        <v>2</v>
      </c>
      <c r="D15" s="7" t="s">
        <v>243</v>
      </c>
      <c r="E15" s="87">
        <v>0</v>
      </c>
      <c r="F15" s="70">
        <v>0</v>
      </c>
      <c r="G15" s="87">
        <v>0</v>
      </c>
      <c r="H15" s="5" t="s">
        <v>4</v>
      </c>
      <c r="I15" s="87">
        <v>0</v>
      </c>
      <c r="J15" s="70">
        <v>0</v>
      </c>
      <c r="K15" s="86" t="s">
        <v>4</v>
      </c>
      <c r="L15" s="70">
        <v>0</v>
      </c>
      <c r="M15" s="87">
        <v>0</v>
      </c>
      <c r="N15" s="5" t="s">
        <v>4</v>
      </c>
      <c r="O15" s="87">
        <v>0</v>
      </c>
      <c r="P15" s="70">
        <v>0</v>
      </c>
      <c r="Q15" s="86" t="s">
        <v>4</v>
      </c>
      <c r="R15" s="70">
        <v>0</v>
      </c>
      <c r="S15" s="87">
        <v>0</v>
      </c>
      <c r="T15" s="70">
        <v>0</v>
      </c>
      <c r="U15" s="70">
        <v>0</v>
      </c>
      <c r="V15" s="70">
        <v>0</v>
      </c>
      <c r="W15" s="70">
        <v>0</v>
      </c>
      <c r="X15" s="9" t="s">
        <v>1</v>
      </c>
      <c r="Y15" s="9" t="s">
        <v>1</v>
      </c>
      <c r="Z15" s="10" t="s">
        <v>2</v>
      </c>
      <c r="AA15" s="10" t="s">
        <v>2</v>
      </c>
      <c r="AB15" s="70">
        <v>0</v>
      </c>
      <c r="AC15" s="87">
        <v>0</v>
      </c>
      <c r="AD15" s="5" t="s">
        <v>4</v>
      </c>
      <c r="AE15" s="87">
        <v>0</v>
      </c>
      <c r="AF15" s="5" t="s">
        <v>4</v>
      </c>
      <c r="AG15" s="87">
        <v>0</v>
      </c>
      <c r="AH15" s="70">
        <v>0</v>
      </c>
      <c r="AI15" s="86" t="s">
        <v>4</v>
      </c>
      <c r="AJ15" s="70">
        <v>0</v>
      </c>
      <c r="AK15" s="86" t="s">
        <v>4</v>
      </c>
      <c r="AL15" s="70">
        <v>0</v>
      </c>
      <c r="AM15" s="87">
        <v>0</v>
      </c>
      <c r="AN15" s="70">
        <v>0</v>
      </c>
      <c r="AO15" s="87">
        <v>0</v>
      </c>
      <c r="AP15" s="70">
        <v>0</v>
      </c>
      <c r="AQ15" s="87">
        <v>0</v>
      </c>
      <c r="AR15" s="70">
        <v>0</v>
      </c>
      <c r="AS15" s="9" t="s">
        <v>1</v>
      </c>
      <c r="AT15" s="9" t="s">
        <v>1</v>
      </c>
      <c r="AU15" s="10" t="s">
        <v>2</v>
      </c>
      <c r="AV15" s="10" t="s">
        <v>2</v>
      </c>
      <c r="AW15" s="10" t="s">
        <v>2</v>
      </c>
      <c r="AX15" s="10" t="s">
        <v>2</v>
      </c>
      <c r="AY15" s="10" t="s">
        <v>2</v>
      </c>
      <c r="AZ15" s="10" t="s">
        <v>2</v>
      </c>
      <c r="BA15" s="10" t="s">
        <v>2</v>
      </c>
      <c r="BB15" s="10" t="s">
        <v>2</v>
      </c>
      <c r="BC15" s="10" t="s">
        <v>2</v>
      </c>
      <c r="BD15" s="10" t="s">
        <v>2</v>
      </c>
      <c r="BE15" s="5">
        <f t="shared" si="7"/>
        <v>36</v>
      </c>
      <c r="BF15" s="5">
        <f t="shared" si="0"/>
        <v>0</v>
      </c>
      <c r="BG15" s="5">
        <f t="shared" si="1"/>
        <v>4</v>
      </c>
      <c r="BH15" s="5">
        <f t="shared" si="2"/>
        <v>0</v>
      </c>
      <c r="BI15" s="5">
        <f t="shared" si="3"/>
        <v>0</v>
      </c>
      <c r="BJ15" s="5">
        <f t="shared" si="4"/>
        <v>0</v>
      </c>
      <c r="BK15" s="5">
        <f t="shared" si="5"/>
        <v>12</v>
      </c>
      <c r="BL15" s="5">
        <f t="shared" si="6"/>
        <v>52</v>
      </c>
    </row>
    <row r="16" spans="1:64" ht="30" customHeight="1">
      <c r="A16" s="92"/>
      <c r="B16" s="92"/>
      <c r="C16" s="97"/>
      <c r="D16" s="7" t="s">
        <v>67</v>
      </c>
      <c r="E16" s="87">
        <v>0</v>
      </c>
      <c r="F16" s="70">
        <v>0</v>
      </c>
      <c r="G16" s="87">
        <v>0</v>
      </c>
      <c r="H16" s="5" t="s">
        <v>4</v>
      </c>
      <c r="I16" s="87">
        <v>0</v>
      </c>
      <c r="J16" s="70">
        <v>0</v>
      </c>
      <c r="K16" s="86" t="s">
        <v>4</v>
      </c>
      <c r="L16" s="70">
        <v>0</v>
      </c>
      <c r="M16" s="87">
        <v>0</v>
      </c>
      <c r="N16" s="5" t="s">
        <v>4</v>
      </c>
      <c r="O16" s="87">
        <v>0</v>
      </c>
      <c r="P16" s="70">
        <v>0</v>
      </c>
      <c r="Q16" s="86" t="s">
        <v>4</v>
      </c>
      <c r="R16" s="70">
        <v>0</v>
      </c>
      <c r="S16" s="87">
        <v>0</v>
      </c>
      <c r="T16" s="70">
        <v>0</v>
      </c>
      <c r="U16" s="70">
        <v>0</v>
      </c>
      <c r="V16" s="70">
        <v>0</v>
      </c>
      <c r="W16" s="70">
        <v>0</v>
      </c>
      <c r="X16" s="9" t="s">
        <v>1</v>
      </c>
      <c r="Y16" s="9" t="s">
        <v>1</v>
      </c>
      <c r="Z16" s="10" t="s">
        <v>2</v>
      </c>
      <c r="AA16" s="10" t="s">
        <v>2</v>
      </c>
      <c r="AB16" s="70">
        <v>0</v>
      </c>
      <c r="AC16" s="87">
        <v>0</v>
      </c>
      <c r="AD16" s="5" t="s">
        <v>4</v>
      </c>
      <c r="AE16" s="87">
        <v>0</v>
      </c>
      <c r="AF16" s="5" t="s">
        <v>4</v>
      </c>
      <c r="AG16" s="87">
        <v>0</v>
      </c>
      <c r="AH16" s="70">
        <v>0</v>
      </c>
      <c r="AI16" s="86" t="s">
        <v>4</v>
      </c>
      <c r="AJ16" s="70">
        <v>0</v>
      </c>
      <c r="AK16" s="86" t="s">
        <v>4</v>
      </c>
      <c r="AL16" s="70">
        <v>0</v>
      </c>
      <c r="AM16" s="87">
        <v>0</v>
      </c>
      <c r="AN16" s="70">
        <v>0</v>
      </c>
      <c r="AO16" s="87">
        <v>0</v>
      </c>
      <c r="AP16" s="70">
        <v>0</v>
      </c>
      <c r="AQ16" s="9" t="s">
        <v>1</v>
      </c>
      <c r="AR16" s="9" t="s">
        <v>1</v>
      </c>
      <c r="AS16" s="11" t="s">
        <v>3</v>
      </c>
      <c r="AT16" s="11" t="s">
        <v>3</v>
      </c>
      <c r="AU16" s="10" t="s">
        <v>2</v>
      </c>
      <c r="AV16" s="10" t="s">
        <v>2</v>
      </c>
      <c r="AW16" s="10" t="s">
        <v>2</v>
      </c>
      <c r="AX16" s="10" t="s">
        <v>2</v>
      </c>
      <c r="AY16" s="10" t="s">
        <v>2</v>
      </c>
      <c r="AZ16" s="10" t="s">
        <v>2</v>
      </c>
      <c r="BA16" s="10" t="s">
        <v>2</v>
      </c>
      <c r="BB16" s="10" t="s">
        <v>2</v>
      </c>
      <c r="BC16" s="10" t="s">
        <v>2</v>
      </c>
      <c r="BD16" s="10" t="s">
        <v>2</v>
      </c>
      <c r="BE16" s="5">
        <f t="shared" si="7"/>
        <v>34</v>
      </c>
      <c r="BF16" s="5">
        <f t="shared" si="0"/>
        <v>0</v>
      </c>
      <c r="BG16" s="5">
        <f t="shared" si="1"/>
        <v>4</v>
      </c>
      <c r="BH16" s="5">
        <f t="shared" si="2"/>
        <v>2</v>
      </c>
      <c r="BI16" s="5">
        <f t="shared" si="3"/>
        <v>0</v>
      </c>
      <c r="BJ16" s="5">
        <f t="shared" si="4"/>
        <v>0</v>
      </c>
      <c r="BK16" s="5">
        <f t="shared" si="5"/>
        <v>12</v>
      </c>
      <c r="BL16" s="5">
        <f t="shared" si="6"/>
        <v>52</v>
      </c>
    </row>
    <row r="17" spans="1:64" ht="30" customHeight="1">
      <c r="A17" s="92"/>
      <c r="B17" s="92"/>
      <c r="C17" s="96">
        <v>3</v>
      </c>
      <c r="D17" s="7" t="s">
        <v>79</v>
      </c>
      <c r="E17" s="87">
        <v>0</v>
      </c>
      <c r="F17" s="70">
        <v>0</v>
      </c>
      <c r="G17" s="87">
        <v>0</v>
      </c>
      <c r="H17" s="5" t="s">
        <v>4</v>
      </c>
      <c r="I17" s="87">
        <v>0</v>
      </c>
      <c r="J17" s="70">
        <v>0</v>
      </c>
      <c r="K17" s="86" t="s">
        <v>4</v>
      </c>
      <c r="L17" s="70">
        <v>0</v>
      </c>
      <c r="M17" s="87">
        <v>0</v>
      </c>
      <c r="N17" s="5" t="s">
        <v>4</v>
      </c>
      <c r="O17" s="87">
        <v>0</v>
      </c>
      <c r="P17" s="70">
        <v>0</v>
      </c>
      <c r="Q17" s="86" t="s">
        <v>4</v>
      </c>
      <c r="R17" s="70">
        <v>0</v>
      </c>
      <c r="S17" s="87">
        <v>0</v>
      </c>
      <c r="T17" s="70">
        <v>0</v>
      </c>
      <c r="U17" s="70">
        <v>0</v>
      </c>
      <c r="V17" s="70">
        <v>0</v>
      </c>
      <c r="W17" s="9" t="s">
        <v>1</v>
      </c>
      <c r="X17" s="9" t="s">
        <v>1</v>
      </c>
      <c r="Y17" s="9" t="s">
        <v>1</v>
      </c>
      <c r="Z17" s="10" t="s">
        <v>2</v>
      </c>
      <c r="AA17" s="10" t="s">
        <v>2</v>
      </c>
      <c r="AB17" s="70">
        <v>0</v>
      </c>
      <c r="AC17" s="87">
        <v>0</v>
      </c>
      <c r="AD17" s="5" t="s">
        <v>4</v>
      </c>
      <c r="AE17" s="87">
        <v>0</v>
      </c>
      <c r="AF17" s="5" t="s">
        <v>4</v>
      </c>
      <c r="AG17" s="87">
        <v>0</v>
      </c>
      <c r="AH17" s="70">
        <v>0</v>
      </c>
      <c r="AI17" s="86" t="s">
        <v>4</v>
      </c>
      <c r="AJ17" s="70">
        <v>0</v>
      </c>
      <c r="AK17" s="86" t="s">
        <v>4</v>
      </c>
      <c r="AL17" s="70">
        <v>0</v>
      </c>
      <c r="AM17" s="87">
        <v>0</v>
      </c>
      <c r="AN17" s="70">
        <v>0</v>
      </c>
      <c r="AO17" s="87">
        <v>0</v>
      </c>
      <c r="AP17" s="70">
        <v>0</v>
      </c>
      <c r="AQ17" s="87">
        <v>0</v>
      </c>
      <c r="AR17" s="9" t="s">
        <v>1</v>
      </c>
      <c r="AS17" s="9" t="s">
        <v>1</v>
      </c>
      <c r="AT17" s="9" t="s">
        <v>1</v>
      </c>
      <c r="AU17" s="10" t="s">
        <v>2</v>
      </c>
      <c r="AV17" s="10" t="s">
        <v>2</v>
      </c>
      <c r="AW17" s="10" t="s">
        <v>2</v>
      </c>
      <c r="AX17" s="10" t="s">
        <v>2</v>
      </c>
      <c r="AY17" s="10" t="s">
        <v>2</v>
      </c>
      <c r="AZ17" s="10" t="s">
        <v>2</v>
      </c>
      <c r="BA17" s="10" t="s">
        <v>2</v>
      </c>
      <c r="BB17" s="10" t="s">
        <v>2</v>
      </c>
      <c r="BC17" s="10" t="s">
        <v>2</v>
      </c>
      <c r="BD17" s="10" t="s">
        <v>2</v>
      </c>
      <c r="BE17" s="5">
        <f t="shared" si="7"/>
        <v>34</v>
      </c>
      <c r="BF17" s="5">
        <f t="shared" si="0"/>
        <v>0</v>
      </c>
      <c r="BG17" s="5">
        <f t="shared" si="1"/>
        <v>6</v>
      </c>
      <c r="BH17" s="5">
        <f t="shared" si="2"/>
        <v>0</v>
      </c>
      <c r="BI17" s="5">
        <f t="shared" si="3"/>
        <v>0</v>
      </c>
      <c r="BJ17" s="5">
        <f t="shared" si="4"/>
        <v>0</v>
      </c>
      <c r="BK17" s="5">
        <f t="shared" si="5"/>
        <v>12</v>
      </c>
      <c r="BL17" s="5">
        <f t="shared" si="6"/>
        <v>52</v>
      </c>
    </row>
    <row r="18" spans="1:64" ht="30" customHeight="1">
      <c r="A18" s="92"/>
      <c r="B18" s="92"/>
      <c r="C18" s="98"/>
      <c r="D18" s="12" t="s">
        <v>66</v>
      </c>
      <c r="E18" s="87">
        <v>0</v>
      </c>
      <c r="F18" s="70">
        <v>0</v>
      </c>
      <c r="G18" s="87">
        <v>0</v>
      </c>
      <c r="H18" s="5" t="s">
        <v>4</v>
      </c>
      <c r="I18" s="87">
        <v>0</v>
      </c>
      <c r="J18" s="70">
        <v>0</v>
      </c>
      <c r="K18" s="86" t="s">
        <v>4</v>
      </c>
      <c r="L18" s="70">
        <v>0</v>
      </c>
      <c r="M18" s="87">
        <v>0</v>
      </c>
      <c r="N18" s="5" t="s">
        <v>4</v>
      </c>
      <c r="O18" s="87">
        <v>0</v>
      </c>
      <c r="P18" s="70">
        <v>0</v>
      </c>
      <c r="Q18" s="86" t="s">
        <v>4</v>
      </c>
      <c r="R18" s="70">
        <v>0</v>
      </c>
      <c r="S18" s="87">
        <v>0</v>
      </c>
      <c r="T18" s="70">
        <v>0</v>
      </c>
      <c r="U18" s="70">
        <v>0</v>
      </c>
      <c r="V18" s="70">
        <v>0</v>
      </c>
      <c r="W18" s="9" t="s">
        <v>1</v>
      </c>
      <c r="X18" s="9" t="s">
        <v>1</v>
      </c>
      <c r="Y18" s="9" t="s">
        <v>1</v>
      </c>
      <c r="Z18" s="10" t="s">
        <v>2</v>
      </c>
      <c r="AA18" s="10" t="s">
        <v>2</v>
      </c>
      <c r="AB18" s="70">
        <v>0</v>
      </c>
      <c r="AC18" s="87">
        <v>0</v>
      </c>
      <c r="AD18" s="5" t="s">
        <v>4</v>
      </c>
      <c r="AE18" s="87">
        <v>0</v>
      </c>
      <c r="AF18" s="5" t="s">
        <v>4</v>
      </c>
      <c r="AG18" s="87">
        <v>0</v>
      </c>
      <c r="AH18" s="70">
        <v>0</v>
      </c>
      <c r="AI18" s="86" t="s">
        <v>4</v>
      </c>
      <c r="AJ18" s="70">
        <v>0</v>
      </c>
      <c r="AK18" s="86" t="s">
        <v>4</v>
      </c>
      <c r="AL18" s="70">
        <v>0</v>
      </c>
      <c r="AM18" s="87">
        <v>0</v>
      </c>
      <c r="AN18" s="70">
        <v>0</v>
      </c>
      <c r="AO18" s="87">
        <v>0</v>
      </c>
      <c r="AP18" s="70">
        <v>0</v>
      </c>
      <c r="AQ18" s="9" t="s">
        <v>1</v>
      </c>
      <c r="AR18" s="9" t="s">
        <v>1</v>
      </c>
      <c r="AS18" s="5" t="s">
        <v>0</v>
      </c>
      <c r="AT18" s="5" t="s">
        <v>0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>
        <f t="shared" si="7"/>
        <v>33</v>
      </c>
      <c r="BF18" s="5">
        <f t="shared" si="0"/>
        <v>0</v>
      </c>
      <c r="BG18" s="5">
        <f t="shared" si="1"/>
        <v>5</v>
      </c>
      <c r="BH18" s="5">
        <f t="shared" si="2"/>
        <v>0</v>
      </c>
      <c r="BI18" s="5">
        <f t="shared" si="3"/>
        <v>0</v>
      </c>
      <c r="BJ18" s="5">
        <f t="shared" si="4"/>
        <v>2</v>
      </c>
      <c r="BK18" s="5">
        <f t="shared" si="5"/>
        <v>2</v>
      </c>
      <c r="BL18" s="5">
        <f t="shared" si="6"/>
        <v>42</v>
      </c>
    </row>
    <row r="19" spans="1:64" ht="30" customHeight="1">
      <c r="A19" s="92"/>
      <c r="B19" s="92"/>
      <c r="C19" s="98"/>
      <c r="D19" s="7" t="s">
        <v>68</v>
      </c>
      <c r="E19" s="87">
        <v>0</v>
      </c>
      <c r="F19" s="70">
        <v>0</v>
      </c>
      <c r="G19" s="87">
        <v>0</v>
      </c>
      <c r="H19" s="5" t="s">
        <v>4</v>
      </c>
      <c r="I19" s="87">
        <v>0</v>
      </c>
      <c r="J19" s="70">
        <v>0</v>
      </c>
      <c r="K19" s="86" t="s">
        <v>4</v>
      </c>
      <c r="L19" s="70">
        <v>0</v>
      </c>
      <c r="M19" s="87">
        <v>0</v>
      </c>
      <c r="N19" s="5" t="s">
        <v>4</v>
      </c>
      <c r="O19" s="87">
        <v>0</v>
      </c>
      <c r="P19" s="70">
        <v>0</v>
      </c>
      <c r="Q19" s="86" t="s">
        <v>4</v>
      </c>
      <c r="R19" s="70">
        <v>0</v>
      </c>
      <c r="S19" s="87">
        <v>0</v>
      </c>
      <c r="T19" s="70">
        <v>0</v>
      </c>
      <c r="U19" s="70">
        <v>0</v>
      </c>
      <c r="V19" s="70">
        <v>0</v>
      </c>
      <c r="W19" s="9" t="s">
        <v>1</v>
      </c>
      <c r="X19" s="9" t="s">
        <v>1</v>
      </c>
      <c r="Y19" s="9" t="s">
        <v>1</v>
      </c>
      <c r="Z19" s="10" t="s">
        <v>2</v>
      </c>
      <c r="AA19" s="10" t="s">
        <v>2</v>
      </c>
      <c r="AB19" s="70">
        <v>0</v>
      </c>
      <c r="AC19" s="87">
        <v>0</v>
      </c>
      <c r="AD19" s="5" t="s">
        <v>4</v>
      </c>
      <c r="AE19" s="87">
        <v>0</v>
      </c>
      <c r="AF19" s="5" t="s">
        <v>4</v>
      </c>
      <c r="AG19" s="87">
        <v>0</v>
      </c>
      <c r="AH19" s="70">
        <v>0</v>
      </c>
      <c r="AI19" s="86" t="s">
        <v>4</v>
      </c>
      <c r="AJ19" s="70">
        <v>0</v>
      </c>
      <c r="AK19" s="86" t="s">
        <v>4</v>
      </c>
      <c r="AL19" s="70">
        <v>0</v>
      </c>
      <c r="AM19" s="87">
        <v>0</v>
      </c>
      <c r="AN19" s="70">
        <v>0</v>
      </c>
      <c r="AO19" s="87">
        <v>0</v>
      </c>
      <c r="AP19" s="70">
        <v>0</v>
      </c>
      <c r="AQ19" s="9" t="s">
        <v>1</v>
      </c>
      <c r="AR19" s="9" t="s">
        <v>1</v>
      </c>
      <c r="AS19" s="9" t="s">
        <v>1</v>
      </c>
      <c r="AT19" s="5" t="s">
        <v>0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>
        <f t="shared" si="7"/>
        <v>33</v>
      </c>
      <c r="BF19" s="5">
        <f t="shared" si="0"/>
        <v>0</v>
      </c>
      <c r="BG19" s="5">
        <f t="shared" si="1"/>
        <v>6</v>
      </c>
      <c r="BH19" s="5">
        <f t="shared" si="2"/>
        <v>0</v>
      </c>
      <c r="BI19" s="5">
        <f t="shared" si="3"/>
        <v>0</v>
      </c>
      <c r="BJ19" s="5">
        <f t="shared" si="4"/>
        <v>1</v>
      </c>
      <c r="BK19" s="5">
        <f t="shared" si="5"/>
        <v>2</v>
      </c>
      <c r="BL19" s="5">
        <f t="shared" si="6"/>
        <v>42</v>
      </c>
    </row>
    <row r="20" spans="1:64" ht="30" customHeight="1">
      <c r="A20" s="92"/>
      <c r="B20" s="92"/>
      <c r="C20" s="98"/>
      <c r="D20" s="7" t="s">
        <v>72</v>
      </c>
      <c r="E20" s="87">
        <v>0</v>
      </c>
      <c r="F20" s="70">
        <v>0</v>
      </c>
      <c r="G20" s="87">
        <v>0</v>
      </c>
      <c r="H20" s="5" t="s">
        <v>4</v>
      </c>
      <c r="I20" s="87">
        <v>0</v>
      </c>
      <c r="J20" s="70">
        <v>0</v>
      </c>
      <c r="K20" s="86" t="s">
        <v>4</v>
      </c>
      <c r="L20" s="70">
        <v>0</v>
      </c>
      <c r="M20" s="87">
        <v>0</v>
      </c>
      <c r="N20" s="5" t="s">
        <v>4</v>
      </c>
      <c r="O20" s="87">
        <v>0</v>
      </c>
      <c r="P20" s="70">
        <v>0</v>
      </c>
      <c r="Q20" s="86" t="s">
        <v>4</v>
      </c>
      <c r="R20" s="70">
        <v>0</v>
      </c>
      <c r="S20" s="87">
        <v>0</v>
      </c>
      <c r="T20" s="70">
        <v>0</v>
      </c>
      <c r="U20" s="70">
        <v>0</v>
      </c>
      <c r="V20" s="70">
        <v>0</v>
      </c>
      <c r="W20" s="9" t="s">
        <v>1</v>
      </c>
      <c r="X20" s="9" t="s">
        <v>1</v>
      </c>
      <c r="Y20" s="9" t="s">
        <v>1</v>
      </c>
      <c r="Z20" s="10" t="s">
        <v>2</v>
      </c>
      <c r="AA20" s="10" t="s">
        <v>2</v>
      </c>
      <c r="AB20" s="5" t="s">
        <v>4</v>
      </c>
      <c r="AC20" s="87">
        <v>0</v>
      </c>
      <c r="AD20" s="5" t="s">
        <v>4</v>
      </c>
      <c r="AE20" s="87">
        <v>0</v>
      </c>
      <c r="AF20" s="5" t="s">
        <v>4</v>
      </c>
      <c r="AG20" s="87">
        <v>0</v>
      </c>
      <c r="AH20" s="70">
        <v>0</v>
      </c>
      <c r="AI20" s="87">
        <v>0</v>
      </c>
      <c r="AJ20" s="70">
        <v>0</v>
      </c>
      <c r="AK20" s="9" t="s">
        <v>1</v>
      </c>
      <c r="AL20" s="9" t="s">
        <v>1</v>
      </c>
      <c r="AM20" s="9" t="s">
        <v>1</v>
      </c>
      <c r="AN20" s="11" t="s">
        <v>3</v>
      </c>
      <c r="AO20" s="11" t="s">
        <v>3</v>
      </c>
      <c r="AP20" s="11" t="s">
        <v>3</v>
      </c>
      <c r="AQ20" s="11" t="s">
        <v>3</v>
      </c>
      <c r="AR20" s="5" t="s">
        <v>0</v>
      </c>
      <c r="AS20" s="5" t="s">
        <v>0</v>
      </c>
      <c r="AT20" s="5" t="s">
        <v>0</v>
      </c>
      <c r="AU20" s="5" t="s">
        <v>0</v>
      </c>
      <c r="AV20" s="5"/>
      <c r="AW20" s="5"/>
      <c r="AX20" s="5"/>
      <c r="AY20" s="5"/>
      <c r="AZ20" s="5"/>
      <c r="BA20" s="5"/>
      <c r="BB20" s="5"/>
      <c r="BC20" s="5"/>
      <c r="BD20" s="5"/>
      <c r="BE20" s="5">
        <f t="shared" si="7"/>
        <v>27</v>
      </c>
      <c r="BF20" s="5">
        <f t="shared" si="0"/>
        <v>0</v>
      </c>
      <c r="BG20" s="5">
        <f t="shared" si="1"/>
        <v>6</v>
      </c>
      <c r="BH20" s="5">
        <f t="shared" si="2"/>
        <v>4</v>
      </c>
      <c r="BI20" s="5">
        <f t="shared" si="3"/>
        <v>0</v>
      </c>
      <c r="BJ20" s="5">
        <f t="shared" si="4"/>
        <v>4</v>
      </c>
      <c r="BK20" s="5">
        <f t="shared" si="5"/>
        <v>2</v>
      </c>
      <c r="BL20" s="5">
        <f t="shared" si="6"/>
        <v>43</v>
      </c>
    </row>
    <row r="21" spans="1:64" ht="30" customHeight="1">
      <c r="A21" s="92"/>
      <c r="B21" s="92"/>
      <c r="C21" s="98"/>
      <c r="D21" s="7" t="s">
        <v>65</v>
      </c>
      <c r="E21" s="87">
        <v>0</v>
      </c>
      <c r="F21" s="70">
        <v>0</v>
      </c>
      <c r="G21" s="87">
        <v>0</v>
      </c>
      <c r="H21" s="5" t="s">
        <v>4</v>
      </c>
      <c r="I21" s="87">
        <v>0</v>
      </c>
      <c r="J21" s="70">
        <v>0</v>
      </c>
      <c r="K21" s="86" t="s">
        <v>4</v>
      </c>
      <c r="L21" s="70">
        <v>0</v>
      </c>
      <c r="M21" s="87">
        <v>0</v>
      </c>
      <c r="N21" s="5" t="s">
        <v>4</v>
      </c>
      <c r="O21" s="87">
        <v>0</v>
      </c>
      <c r="P21" s="70">
        <v>0</v>
      </c>
      <c r="Q21" s="86" t="s">
        <v>4</v>
      </c>
      <c r="R21" s="70">
        <v>0</v>
      </c>
      <c r="S21" s="87">
        <v>0</v>
      </c>
      <c r="T21" s="70">
        <v>0</v>
      </c>
      <c r="U21" s="70">
        <v>0</v>
      </c>
      <c r="V21" s="70">
        <v>0</v>
      </c>
      <c r="W21" s="9" t="s">
        <v>1</v>
      </c>
      <c r="X21" s="9" t="s">
        <v>1</v>
      </c>
      <c r="Y21" s="9" t="s">
        <v>1</v>
      </c>
      <c r="Z21" s="10" t="s">
        <v>2</v>
      </c>
      <c r="AA21" s="10" t="s">
        <v>2</v>
      </c>
      <c r="AB21" s="5" t="s">
        <v>4</v>
      </c>
      <c r="AC21" s="87">
        <v>0</v>
      </c>
      <c r="AD21" s="5" t="s">
        <v>4</v>
      </c>
      <c r="AE21" s="87">
        <v>0</v>
      </c>
      <c r="AF21" s="5" t="s">
        <v>4</v>
      </c>
      <c r="AG21" s="87">
        <v>0</v>
      </c>
      <c r="AH21" s="70">
        <v>0</v>
      </c>
      <c r="AI21" s="87">
        <v>0</v>
      </c>
      <c r="AJ21" s="70">
        <v>0</v>
      </c>
      <c r="AK21" s="9" t="s">
        <v>1</v>
      </c>
      <c r="AL21" s="9" t="s">
        <v>1</v>
      </c>
      <c r="AM21" s="9" t="s">
        <v>1</v>
      </c>
      <c r="AN21" s="11" t="s">
        <v>3</v>
      </c>
      <c r="AO21" s="11" t="s">
        <v>3</v>
      </c>
      <c r="AP21" s="68" t="s">
        <v>6</v>
      </c>
      <c r="AQ21" s="68" t="s">
        <v>6</v>
      </c>
      <c r="AR21" s="68" t="s">
        <v>6</v>
      </c>
      <c r="AS21" s="68" t="s">
        <v>6</v>
      </c>
      <c r="AT21" s="5" t="s">
        <v>0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>
        <f t="shared" si="7"/>
        <v>27</v>
      </c>
      <c r="BF21" s="5">
        <f t="shared" si="0"/>
        <v>0</v>
      </c>
      <c r="BG21" s="5">
        <f t="shared" si="1"/>
        <v>6</v>
      </c>
      <c r="BH21" s="5">
        <f t="shared" si="2"/>
        <v>2</v>
      </c>
      <c r="BI21" s="5">
        <f t="shared" si="3"/>
        <v>4</v>
      </c>
      <c r="BJ21" s="5">
        <f t="shared" si="4"/>
        <v>1</v>
      </c>
      <c r="BK21" s="5">
        <f t="shared" si="5"/>
        <v>2</v>
      </c>
      <c r="BL21" s="5">
        <f t="shared" si="6"/>
        <v>42</v>
      </c>
    </row>
    <row r="22" spans="1:64" ht="30" customHeight="1">
      <c r="A22" s="92"/>
      <c r="B22" s="92"/>
      <c r="C22" s="98"/>
      <c r="D22" s="7" t="s">
        <v>76</v>
      </c>
      <c r="E22" s="87">
        <v>0</v>
      </c>
      <c r="F22" s="70">
        <v>0</v>
      </c>
      <c r="G22" s="87">
        <v>0</v>
      </c>
      <c r="H22" s="5" t="s">
        <v>4</v>
      </c>
      <c r="I22" s="87">
        <v>0</v>
      </c>
      <c r="J22" s="70">
        <v>0</v>
      </c>
      <c r="K22" s="86" t="s">
        <v>4</v>
      </c>
      <c r="L22" s="70">
        <v>0</v>
      </c>
      <c r="M22" s="87">
        <v>0</v>
      </c>
      <c r="N22" s="5" t="s">
        <v>4</v>
      </c>
      <c r="O22" s="87">
        <v>0</v>
      </c>
      <c r="P22" s="70">
        <v>0</v>
      </c>
      <c r="Q22" s="86" t="s">
        <v>4</v>
      </c>
      <c r="R22" s="70">
        <v>0</v>
      </c>
      <c r="S22" s="87">
        <v>0</v>
      </c>
      <c r="T22" s="70">
        <v>0</v>
      </c>
      <c r="U22" s="70">
        <v>0</v>
      </c>
      <c r="V22" s="70">
        <v>0</v>
      </c>
      <c r="W22" s="9" t="s">
        <v>1</v>
      </c>
      <c r="X22" s="9" t="s">
        <v>1</v>
      </c>
      <c r="Y22" s="9" t="s">
        <v>1</v>
      </c>
      <c r="Z22" s="10" t="s">
        <v>2</v>
      </c>
      <c r="AA22" s="10" t="s">
        <v>2</v>
      </c>
      <c r="AB22" s="5" t="s">
        <v>4</v>
      </c>
      <c r="AC22" s="87">
        <v>0</v>
      </c>
      <c r="AD22" s="5" t="s">
        <v>4</v>
      </c>
      <c r="AE22" s="87">
        <v>0</v>
      </c>
      <c r="AF22" s="5" t="s">
        <v>4</v>
      </c>
      <c r="AG22" s="87">
        <v>0</v>
      </c>
      <c r="AH22" s="70">
        <v>0</v>
      </c>
      <c r="AI22" s="87">
        <v>0</v>
      </c>
      <c r="AJ22" s="70">
        <v>0</v>
      </c>
      <c r="AK22" s="9" t="s">
        <v>1</v>
      </c>
      <c r="AL22" s="9" t="s">
        <v>1</v>
      </c>
      <c r="AM22" s="11" t="s">
        <v>3</v>
      </c>
      <c r="AN22" s="11" t="s">
        <v>3</v>
      </c>
      <c r="AO22" s="68" t="s">
        <v>6</v>
      </c>
      <c r="AP22" s="68" t="s">
        <v>6</v>
      </c>
      <c r="AQ22" s="68" t="s">
        <v>6</v>
      </c>
      <c r="AR22" s="68" t="s">
        <v>6</v>
      </c>
      <c r="AS22" s="5" t="s">
        <v>0</v>
      </c>
      <c r="AT22" s="5" t="s">
        <v>0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>
        <f t="shared" si="7"/>
        <v>27</v>
      </c>
      <c r="BF22" s="5">
        <f t="shared" si="0"/>
        <v>0</v>
      </c>
      <c r="BG22" s="5">
        <f t="shared" si="1"/>
        <v>5</v>
      </c>
      <c r="BH22" s="5">
        <f t="shared" si="2"/>
        <v>2</v>
      </c>
      <c r="BI22" s="5">
        <f t="shared" si="3"/>
        <v>4</v>
      </c>
      <c r="BJ22" s="5">
        <f t="shared" si="4"/>
        <v>2</v>
      </c>
      <c r="BK22" s="5">
        <f t="shared" si="5"/>
        <v>2</v>
      </c>
      <c r="BL22" s="5">
        <f t="shared" si="6"/>
        <v>42</v>
      </c>
    </row>
    <row r="23" spans="1:64" ht="30" customHeight="1">
      <c r="A23" s="92"/>
      <c r="B23" s="92"/>
      <c r="C23" s="98"/>
      <c r="D23" s="7" t="s">
        <v>78</v>
      </c>
      <c r="E23" s="87">
        <v>0</v>
      </c>
      <c r="F23" s="70">
        <v>0</v>
      </c>
      <c r="G23" s="87">
        <v>0</v>
      </c>
      <c r="H23" s="5" t="s">
        <v>4</v>
      </c>
      <c r="I23" s="87">
        <v>0</v>
      </c>
      <c r="J23" s="70">
        <v>0</v>
      </c>
      <c r="K23" s="86" t="s">
        <v>4</v>
      </c>
      <c r="L23" s="70">
        <v>0</v>
      </c>
      <c r="M23" s="87">
        <v>0</v>
      </c>
      <c r="N23" s="5" t="s">
        <v>4</v>
      </c>
      <c r="O23" s="87">
        <v>0</v>
      </c>
      <c r="P23" s="70">
        <v>0</v>
      </c>
      <c r="Q23" s="86" t="s">
        <v>4</v>
      </c>
      <c r="R23" s="70">
        <v>0</v>
      </c>
      <c r="S23" s="87">
        <v>0</v>
      </c>
      <c r="T23" s="70">
        <v>0</v>
      </c>
      <c r="U23" s="70">
        <v>0</v>
      </c>
      <c r="V23" s="70">
        <v>0</v>
      </c>
      <c r="W23" s="9" t="s">
        <v>1</v>
      </c>
      <c r="X23" s="9" t="s">
        <v>1</v>
      </c>
      <c r="Y23" s="9" t="s">
        <v>1</v>
      </c>
      <c r="Z23" s="10" t="s">
        <v>2</v>
      </c>
      <c r="AA23" s="10" t="s">
        <v>2</v>
      </c>
      <c r="AB23" s="5" t="s">
        <v>4</v>
      </c>
      <c r="AC23" s="87">
        <v>0</v>
      </c>
      <c r="AD23" s="5" t="s">
        <v>4</v>
      </c>
      <c r="AE23" s="87">
        <v>0</v>
      </c>
      <c r="AF23" s="5" t="s">
        <v>4</v>
      </c>
      <c r="AG23" s="87">
        <v>0</v>
      </c>
      <c r="AH23" s="70">
        <v>0</v>
      </c>
      <c r="AI23" s="86" t="s">
        <v>4</v>
      </c>
      <c r="AJ23" s="70">
        <v>0</v>
      </c>
      <c r="AK23" s="87">
        <v>0</v>
      </c>
      <c r="AL23" s="70">
        <v>0</v>
      </c>
      <c r="AM23" s="87">
        <v>0</v>
      </c>
      <c r="AN23" s="9" t="s">
        <v>1</v>
      </c>
      <c r="AO23" s="9" t="s">
        <v>1</v>
      </c>
      <c r="AP23" s="9" t="s">
        <v>1</v>
      </c>
      <c r="AQ23" s="11" t="s">
        <v>3</v>
      </c>
      <c r="AR23" s="11" t="s">
        <v>3</v>
      </c>
      <c r="AS23" s="5" t="s">
        <v>0</v>
      </c>
      <c r="AT23" s="5" t="s">
        <v>0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>
        <f t="shared" si="7"/>
        <v>30</v>
      </c>
      <c r="BF23" s="5">
        <f t="shared" si="0"/>
        <v>0</v>
      </c>
      <c r="BG23" s="5">
        <f t="shared" si="1"/>
        <v>6</v>
      </c>
      <c r="BH23" s="5">
        <f t="shared" si="2"/>
        <v>2</v>
      </c>
      <c r="BI23" s="5">
        <f t="shared" si="3"/>
        <v>0</v>
      </c>
      <c r="BJ23" s="5">
        <f t="shared" si="4"/>
        <v>2</v>
      </c>
      <c r="BK23" s="5">
        <f t="shared" si="5"/>
        <v>2</v>
      </c>
      <c r="BL23" s="5">
        <f t="shared" si="6"/>
        <v>42</v>
      </c>
    </row>
    <row r="24" spans="1:64" ht="30" customHeight="1">
      <c r="A24" s="92"/>
      <c r="B24" s="92"/>
      <c r="C24" s="97"/>
      <c r="D24" s="7" t="s">
        <v>73</v>
      </c>
      <c r="E24" s="87">
        <v>0</v>
      </c>
      <c r="F24" s="70">
        <v>0</v>
      </c>
      <c r="G24" s="87">
        <v>0</v>
      </c>
      <c r="H24" s="5" t="s">
        <v>4</v>
      </c>
      <c r="I24" s="87">
        <v>0</v>
      </c>
      <c r="J24" s="70">
        <v>0</v>
      </c>
      <c r="K24" s="86" t="s">
        <v>4</v>
      </c>
      <c r="L24" s="70">
        <v>0</v>
      </c>
      <c r="M24" s="87">
        <v>0</v>
      </c>
      <c r="N24" s="5" t="s">
        <v>4</v>
      </c>
      <c r="O24" s="87">
        <v>0</v>
      </c>
      <c r="P24" s="70">
        <v>0</v>
      </c>
      <c r="Q24" s="86" t="s">
        <v>4</v>
      </c>
      <c r="R24" s="70">
        <v>0</v>
      </c>
      <c r="S24" s="87">
        <v>0</v>
      </c>
      <c r="T24" s="70">
        <v>0</v>
      </c>
      <c r="U24" s="70">
        <v>0</v>
      </c>
      <c r="V24" s="70">
        <v>0</v>
      </c>
      <c r="W24" s="9" t="s">
        <v>1</v>
      </c>
      <c r="X24" s="9" t="s">
        <v>1</v>
      </c>
      <c r="Y24" s="9" t="s">
        <v>1</v>
      </c>
      <c r="Z24" s="10" t="s">
        <v>2</v>
      </c>
      <c r="AA24" s="10" t="s">
        <v>2</v>
      </c>
      <c r="AB24" s="5" t="s">
        <v>4</v>
      </c>
      <c r="AC24" s="86" t="s">
        <v>4</v>
      </c>
      <c r="AD24" s="5" t="s">
        <v>4</v>
      </c>
      <c r="AE24" s="87">
        <v>0</v>
      </c>
      <c r="AF24" s="70">
        <v>0</v>
      </c>
      <c r="AG24" s="87">
        <v>0</v>
      </c>
      <c r="AH24" s="70">
        <v>0</v>
      </c>
      <c r="AI24" s="9" t="s">
        <v>1</v>
      </c>
      <c r="AJ24" s="9" t="s">
        <v>1</v>
      </c>
      <c r="AK24" s="9" t="s">
        <v>1</v>
      </c>
      <c r="AL24" s="11" t="s">
        <v>3</v>
      </c>
      <c r="AM24" s="11" t="s">
        <v>3</v>
      </c>
      <c r="AN24" s="11" t="s">
        <v>3</v>
      </c>
      <c r="AO24" s="11" t="s">
        <v>3</v>
      </c>
      <c r="AP24" s="68" t="s">
        <v>6</v>
      </c>
      <c r="AQ24" s="68" t="s">
        <v>6</v>
      </c>
      <c r="AR24" s="68" t="s">
        <v>6</v>
      </c>
      <c r="AS24" s="68" t="s">
        <v>6</v>
      </c>
      <c r="AT24" s="5" t="s">
        <v>0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>
        <f t="shared" si="7"/>
        <v>25</v>
      </c>
      <c r="BF24" s="5">
        <f t="shared" si="0"/>
        <v>0</v>
      </c>
      <c r="BG24" s="5">
        <f t="shared" si="1"/>
        <v>6</v>
      </c>
      <c r="BH24" s="5">
        <f t="shared" si="2"/>
        <v>4</v>
      </c>
      <c r="BI24" s="5">
        <f t="shared" si="3"/>
        <v>4</v>
      </c>
      <c r="BJ24" s="5">
        <f t="shared" si="4"/>
        <v>1</v>
      </c>
      <c r="BK24" s="5">
        <f t="shared" si="5"/>
        <v>2</v>
      </c>
      <c r="BL24" s="5">
        <f t="shared" si="6"/>
        <v>42</v>
      </c>
    </row>
    <row r="25" spans="1:64" ht="30" customHeight="1">
      <c r="A25" s="92"/>
      <c r="B25" s="92"/>
      <c r="C25" s="96">
        <v>5</v>
      </c>
      <c r="D25" s="7" t="s">
        <v>52</v>
      </c>
      <c r="E25" s="87">
        <v>0</v>
      </c>
      <c r="F25" s="70">
        <v>0</v>
      </c>
      <c r="G25" s="87">
        <v>0</v>
      </c>
      <c r="H25" s="5" t="s">
        <v>4</v>
      </c>
      <c r="I25" s="87">
        <v>0</v>
      </c>
      <c r="J25" s="70">
        <v>0</v>
      </c>
      <c r="K25" s="86" t="s">
        <v>4</v>
      </c>
      <c r="L25" s="70">
        <v>0</v>
      </c>
      <c r="M25" s="87">
        <v>0</v>
      </c>
      <c r="N25" s="5" t="s">
        <v>4</v>
      </c>
      <c r="O25" s="87">
        <v>0</v>
      </c>
      <c r="P25" s="70">
        <v>0</v>
      </c>
      <c r="Q25" s="86" t="s">
        <v>4</v>
      </c>
      <c r="R25" s="70">
        <v>0</v>
      </c>
      <c r="S25" s="87">
        <v>0</v>
      </c>
      <c r="T25" s="70">
        <v>0</v>
      </c>
      <c r="U25" s="70">
        <v>0</v>
      </c>
      <c r="V25" s="70">
        <v>0</v>
      </c>
      <c r="W25" s="9" t="s">
        <v>1</v>
      </c>
      <c r="X25" s="9" t="s">
        <v>1</v>
      </c>
      <c r="Y25" s="9" t="s">
        <v>1</v>
      </c>
      <c r="Z25" s="10" t="s">
        <v>2</v>
      </c>
      <c r="AA25" s="10" t="s">
        <v>2</v>
      </c>
      <c r="AB25" s="5" t="s">
        <v>4</v>
      </c>
      <c r="AC25" s="86" t="s">
        <v>4</v>
      </c>
      <c r="AD25" s="5" t="s">
        <v>4</v>
      </c>
      <c r="AE25" s="87">
        <v>0</v>
      </c>
      <c r="AF25" s="70">
        <v>0</v>
      </c>
      <c r="AG25" s="87">
        <v>0</v>
      </c>
      <c r="AH25" s="70">
        <v>0</v>
      </c>
      <c r="AI25" s="87">
        <v>0</v>
      </c>
      <c r="AJ25" s="9" t="s">
        <v>1</v>
      </c>
      <c r="AK25" s="9" t="s">
        <v>1</v>
      </c>
      <c r="AL25" s="9" t="s">
        <v>1</v>
      </c>
      <c r="AM25" s="11" t="s">
        <v>3</v>
      </c>
      <c r="AN25" s="11" t="s">
        <v>3</v>
      </c>
      <c r="AO25" s="68" t="s">
        <v>6</v>
      </c>
      <c r="AP25" s="68" t="s">
        <v>6</v>
      </c>
      <c r="AQ25" s="68" t="s">
        <v>6</v>
      </c>
      <c r="AR25" s="68" t="s">
        <v>6</v>
      </c>
      <c r="AS25" s="5" t="s">
        <v>0</v>
      </c>
      <c r="AT25" s="5" t="s">
        <v>0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>
        <f t="shared" si="7"/>
        <v>26</v>
      </c>
      <c r="BF25" s="5">
        <f t="shared" si="0"/>
        <v>0</v>
      </c>
      <c r="BG25" s="5">
        <f t="shared" si="1"/>
        <v>6</v>
      </c>
      <c r="BH25" s="5">
        <f t="shared" si="2"/>
        <v>2</v>
      </c>
      <c r="BI25" s="5">
        <f t="shared" si="3"/>
        <v>4</v>
      </c>
      <c r="BJ25" s="5">
        <f t="shared" si="4"/>
        <v>2</v>
      </c>
      <c r="BK25" s="5">
        <f t="shared" si="5"/>
        <v>2</v>
      </c>
      <c r="BL25" s="5">
        <f t="shared" si="6"/>
        <v>42</v>
      </c>
    </row>
    <row r="26" spans="1:64" ht="30" customHeight="1">
      <c r="A26" s="92"/>
      <c r="B26" s="93"/>
      <c r="C26" s="97"/>
      <c r="D26" s="7" t="s">
        <v>80</v>
      </c>
      <c r="E26" s="87">
        <v>0</v>
      </c>
      <c r="F26" s="70">
        <v>0</v>
      </c>
      <c r="G26" s="87">
        <v>0</v>
      </c>
      <c r="H26" s="5" t="s">
        <v>4</v>
      </c>
      <c r="I26" s="86" t="s">
        <v>4</v>
      </c>
      <c r="J26" s="5" t="s">
        <v>4</v>
      </c>
      <c r="K26" s="86" t="s">
        <v>4</v>
      </c>
      <c r="L26" s="70">
        <v>0</v>
      </c>
      <c r="M26" s="87">
        <v>0</v>
      </c>
      <c r="N26" s="70">
        <v>0</v>
      </c>
      <c r="O26" s="87">
        <v>0</v>
      </c>
      <c r="P26" s="70">
        <v>0</v>
      </c>
      <c r="Q26" s="9" t="s">
        <v>1</v>
      </c>
      <c r="R26" s="9" t="s">
        <v>1</v>
      </c>
      <c r="S26" s="11" t="s">
        <v>3</v>
      </c>
      <c r="T26" s="11" t="s">
        <v>3</v>
      </c>
      <c r="U26" s="68" t="s">
        <v>6</v>
      </c>
      <c r="V26" s="68" t="s">
        <v>6</v>
      </c>
      <c r="W26" s="68" t="s">
        <v>6</v>
      </c>
      <c r="X26" s="68" t="s">
        <v>6</v>
      </c>
      <c r="Y26" s="5" t="s">
        <v>0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>
        <f t="shared" si="7"/>
        <v>12</v>
      </c>
      <c r="BF26" s="5">
        <f t="shared" si="0"/>
        <v>0</v>
      </c>
      <c r="BG26" s="5">
        <f t="shared" si="1"/>
        <v>2</v>
      </c>
      <c r="BH26" s="5">
        <f t="shared" si="2"/>
        <v>2</v>
      </c>
      <c r="BI26" s="5">
        <f t="shared" si="3"/>
        <v>4</v>
      </c>
      <c r="BJ26" s="5">
        <f t="shared" si="4"/>
        <v>1</v>
      </c>
      <c r="BK26" s="5">
        <f t="shared" si="5"/>
        <v>0</v>
      </c>
      <c r="BL26" s="5">
        <f t="shared" si="6"/>
        <v>21</v>
      </c>
    </row>
    <row r="27" spans="1:64" ht="52.5" customHeight="1">
      <c r="A27" s="92"/>
      <c r="B27" s="91" t="s">
        <v>55</v>
      </c>
      <c r="C27" s="5" t="s">
        <v>251</v>
      </c>
      <c r="D27" s="7" t="s">
        <v>244</v>
      </c>
      <c r="E27" s="87">
        <v>0</v>
      </c>
      <c r="F27" s="70">
        <v>0</v>
      </c>
      <c r="G27" s="87">
        <v>0</v>
      </c>
      <c r="H27" s="5" t="s">
        <v>4</v>
      </c>
      <c r="I27" s="87">
        <v>0</v>
      </c>
      <c r="J27" s="70">
        <v>0</v>
      </c>
      <c r="K27" s="86" t="s">
        <v>4</v>
      </c>
      <c r="L27" s="70">
        <v>0</v>
      </c>
      <c r="M27" s="87">
        <v>0</v>
      </c>
      <c r="N27" s="5" t="s">
        <v>4</v>
      </c>
      <c r="O27" s="87">
        <v>0</v>
      </c>
      <c r="P27" s="70">
        <v>0</v>
      </c>
      <c r="Q27" s="86" t="s">
        <v>4</v>
      </c>
      <c r="R27" s="70">
        <v>0</v>
      </c>
      <c r="S27" s="87">
        <v>0</v>
      </c>
      <c r="T27" s="70">
        <v>0</v>
      </c>
      <c r="U27" s="70">
        <v>0</v>
      </c>
      <c r="V27" s="70">
        <v>0</v>
      </c>
      <c r="W27" s="9" t="s">
        <v>1</v>
      </c>
      <c r="X27" s="9" t="s">
        <v>1</v>
      </c>
      <c r="Y27" s="9" t="s">
        <v>1</v>
      </c>
      <c r="Z27" s="10" t="s">
        <v>2</v>
      </c>
      <c r="AA27" s="10" t="s">
        <v>2</v>
      </c>
      <c r="AB27" s="70">
        <v>0</v>
      </c>
      <c r="AC27" s="87">
        <v>0</v>
      </c>
      <c r="AD27" s="5" t="s">
        <v>4</v>
      </c>
      <c r="AE27" s="87">
        <v>0</v>
      </c>
      <c r="AF27" s="5" t="s">
        <v>4</v>
      </c>
      <c r="AG27" s="87">
        <v>0</v>
      </c>
      <c r="AH27" s="70">
        <v>0</v>
      </c>
      <c r="AI27" s="86" t="s">
        <v>4</v>
      </c>
      <c r="AJ27" s="70">
        <v>0</v>
      </c>
      <c r="AK27" s="86" t="s">
        <v>4</v>
      </c>
      <c r="AL27" s="70">
        <v>0</v>
      </c>
      <c r="AM27" s="87">
        <v>0</v>
      </c>
      <c r="AN27" s="70">
        <v>0</v>
      </c>
      <c r="AO27" s="87">
        <v>0</v>
      </c>
      <c r="AP27" s="70">
        <v>0</v>
      </c>
      <c r="AQ27" s="87">
        <v>0</v>
      </c>
      <c r="AR27" s="9" t="s">
        <v>1</v>
      </c>
      <c r="AS27" s="9" t="s">
        <v>1</v>
      </c>
      <c r="AT27" s="9" t="s">
        <v>1</v>
      </c>
      <c r="AU27" s="10" t="s">
        <v>2</v>
      </c>
      <c r="AV27" s="10" t="s">
        <v>2</v>
      </c>
      <c r="AW27" s="10" t="s">
        <v>2</v>
      </c>
      <c r="AX27" s="10" t="s">
        <v>2</v>
      </c>
      <c r="AY27" s="10" t="s">
        <v>2</v>
      </c>
      <c r="AZ27" s="10" t="s">
        <v>2</v>
      </c>
      <c r="BA27" s="10" t="s">
        <v>2</v>
      </c>
      <c r="BB27" s="10" t="s">
        <v>2</v>
      </c>
      <c r="BC27" s="10" t="s">
        <v>2</v>
      </c>
      <c r="BD27" s="10" t="s">
        <v>2</v>
      </c>
      <c r="BE27" s="5">
        <f t="shared" si="7"/>
        <v>34</v>
      </c>
      <c r="BF27" s="5">
        <f t="shared" si="0"/>
        <v>0</v>
      </c>
      <c r="BG27" s="5">
        <f t="shared" si="1"/>
        <v>6</v>
      </c>
      <c r="BH27" s="5">
        <f t="shared" si="2"/>
        <v>0</v>
      </c>
      <c r="BI27" s="5">
        <f t="shared" si="3"/>
        <v>0</v>
      </c>
      <c r="BJ27" s="5">
        <f t="shared" si="4"/>
        <v>0</v>
      </c>
      <c r="BK27" s="5">
        <f t="shared" si="5"/>
        <v>12</v>
      </c>
      <c r="BL27" s="5">
        <f t="shared" si="6"/>
        <v>52</v>
      </c>
    </row>
    <row r="28" spans="1:64" ht="30" customHeight="1">
      <c r="A28" s="92"/>
      <c r="B28" s="92"/>
      <c r="C28" s="98">
        <v>2</v>
      </c>
      <c r="D28" s="7" t="s">
        <v>145</v>
      </c>
      <c r="E28" s="11" t="s">
        <v>3</v>
      </c>
      <c r="F28" s="11" t="s">
        <v>3</v>
      </c>
      <c r="G28" s="11" t="s">
        <v>3</v>
      </c>
      <c r="H28" s="11" t="s">
        <v>3</v>
      </c>
      <c r="I28" s="11" t="s">
        <v>3</v>
      </c>
      <c r="J28" s="11" t="s">
        <v>3</v>
      </c>
      <c r="K28" s="11" t="s">
        <v>3</v>
      </c>
      <c r="L28" s="11" t="s">
        <v>3</v>
      </c>
      <c r="M28" s="68" t="s">
        <v>6</v>
      </c>
      <c r="N28" s="68" t="s">
        <v>6</v>
      </c>
      <c r="O28" s="68" t="s">
        <v>6</v>
      </c>
      <c r="P28" s="68" t="s">
        <v>6</v>
      </c>
      <c r="Q28" s="68" t="s">
        <v>6</v>
      </c>
      <c r="R28" s="68" t="s">
        <v>6</v>
      </c>
      <c r="S28" s="68" t="s">
        <v>6</v>
      </c>
      <c r="T28" s="68" t="s">
        <v>6</v>
      </c>
      <c r="U28" s="67" t="s">
        <v>0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>
        <f>COUNTIF(E28:BD28,"У")+COUNTIF(E28:BD28,"0")</f>
        <v>0</v>
      </c>
      <c r="BF28" s="5">
        <f>COUNTIF(E28:BD28,"ЗТ")</f>
        <v>0</v>
      </c>
      <c r="BG28" s="5">
        <f t="shared" si="1"/>
        <v>0</v>
      </c>
      <c r="BH28" s="5">
        <f>COUNTIF(E28:BD28,"П")</f>
        <v>8</v>
      </c>
      <c r="BI28" s="5">
        <f>COUNTIF(E28:BD28,"ПА")</f>
        <v>8</v>
      </c>
      <c r="BJ28" s="5">
        <f>COUNTIF(E28:BD28,"А")</f>
        <v>1</v>
      </c>
      <c r="BK28" s="5">
        <f>COUNTIF(E28:BD28,"К")</f>
        <v>0</v>
      </c>
      <c r="BL28" s="5">
        <f>SUM(BE28:BK28)</f>
        <v>17</v>
      </c>
    </row>
    <row r="29" spans="1:64" ht="30" customHeight="1">
      <c r="A29" s="92"/>
      <c r="B29" s="92"/>
      <c r="C29" s="98"/>
      <c r="D29" s="7" t="s">
        <v>141</v>
      </c>
      <c r="E29" s="11" t="s">
        <v>3</v>
      </c>
      <c r="F29" s="11" t="s">
        <v>3</v>
      </c>
      <c r="G29" s="11" t="s">
        <v>3</v>
      </c>
      <c r="H29" s="11" t="s">
        <v>3</v>
      </c>
      <c r="I29" s="68" t="s">
        <v>6</v>
      </c>
      <c r="J29" s="68" t="s">
        <v>6</v>
      </c>
      <c r="K29" s="68" t="s">
        <v>6</v>
      </c>
      <c r="L29" s="68" t="s">
        <v>6</v>
      </c>
      <c r="M29" s="68" t="s">
        <v>6</v>
      </c>
      <c r="N29" s="68" t="s">
        <v>6</v>
      </c>
      <c r="O29" s="68" t="s">
        <v>6</v>
      </c>
      <c r="P29" s="68" t="s">
        <v>6</v>
      </c>
      <c r="Q29" s="68" t="s">
        <v>6</v>
      </c>
      <c r="R29" s="68" t="s">
        <v>6</v>
      </c>
      <c r="S29" s="68" t="s">
        <v>6</v>
      </c>
      <c r="T29" s="68" t="s">
        <v>6</v>
      </c>
      <c r="U29" s="69" t="s">
        <v>0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>
        <f>COUNTIF(E29:BD29,"У")+COUNTIF(E29:BD29,"0")</f>
        <v>0</v>
      </c>
      <c r="BF29" s="5">
        <f>COUNTIF(E29:BD29,"ЗТ")</f>
        <v>0</v>
      </c>
      <c r="BG29" s="5">
        <f t="shared" si="1"/>
        <v>0</v>
      </c>
      <c r="BH29" s="5">
        <f>COUNTIF(E29:BD29,"П")</f>
        <v>4</v>
      </c>
      <c r="BI29" s="5">
        <f>COUNTIF(E29:BD29,"ПА")</f>
        <v>12</v>
      </c>
      <c r="BJ29" s="5">
        <f>COUNTIF(E29:BD29,"А")</f>
        <v>1</v>
      </c>
      <c r="BK29" s="5">
        <f>COUNTIF(E29:BD29,"К")</f>
        <v>0</v>
      </c>
      <c r="BL29" s="5">
        <f>SUM(BE29:BK29)</f>
        <v>17</v>
      </c>
    </row>
    <row r="30" spans="1:64" ht="30" customHeight="1">
      <c r="A30" s="92"/>
      <c r="B30" s="92"/>
      <c r="C30" s="98"/>
      <c r="D30" s="7" t="s">
        <v>95</v>
      </c>
      <c r="E30" s="11" t="s">
        <v>3</v>
      </c>
      <c r="F30" s="11" t="s">
        <v>3</v>
      </c>
      <c r="G30" s="11" t="s">
        <v>3</v>
      </c>
      <c r="H30" s="11" t="s">
        <v>3</v>
      </c>
      <c r="I30" s="11" t="s">
        <v>3</v>
      </c>
      <c r="J30" s="11" t="s">
        <v>3</v>
      </c>
      <c r="K30" s="68" t="s">
        <v>6</v>
      </c>
      <c r="L30" s="68" t="s">
        <v>6</v>
      </c>
      <c r="M30" s="68" t="s">
        <v>6</v>
      </c>
      <c r="N30" s="68" t="s">
        <v>6</v>
      </c>
      <c r="O30" s="68" t="s">
        <v>6</v>
      </c>
      <c r="P30" s="68" t="s">
        <v>6</v>
      </c>
      <c r="Q30" s="68" t="s">
        <v>6</v>
      </c>
      <c r="R30" s="68" t="s">
        <v>6</v>
      </c>
      <c r="S30" s="68" t="s">
        <v>6</v>
      </c>
      <c r="T30" s="68" t="s">
        <v>6</v>
      </c>
      <c r="U30" s="5" t="s">
        <v>0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>
        <f t="shared" si="7"/>
        <v>0</v>
      </c>
      <c r="BF30" s="5">
        <f t="shared" si="0"/>
        <v>0</v>
      </c>
      <c r="BG30" s="5">
        <f t="shared" si="1"/>
        <v>0</v>
      </c>
      <c r="BH30" s="5">
        <f t="shared" si="2"/>
        <v>6</v>
      </c>
      <c r="BI30" s="5">
        <f t="shared" si="3"/>
        <v>10</v>
      </c>
      <c r="BJ30" s="5">
        <f t="shared" si="4"/>
        <v>1</v>
      </c>
      <c r="BK30" s="5">
        <f t="shared" si="5"/>
        <v>0</v>
      </c>
      <c r="BL30" s="5">
        <f t="shared" si="6"/>
        <v>17</v>
      </c>
    </row>
    <row r="31" spans="1:64" ht="30" customHeight="1">
      <c r="A31" s="92"/>
      <c r="B31" s="92"/>
      <c r="C31" s="98"/>
      <c r="D31" s="7" t="s">
        <v>94</v>
      </c>
      <c r="E31" s="87">
        <v>0</v>
      </c>
      <c r="F31" s="70">
        <v>0</v>
      </c>
      <c r="G31" s="87">
        <v>0</v>
      </c>
      <c r="H31" s="5" t="s">
        <v>4</v>
      </c>
      <c r="I31" s="87">
        <v>0</v>
      </c>
      <c r="J31" s="70">
        <v>0</v>
      </c>
      <c r="K31" s="86" t="s">
        <v>4</v>
      </c>
      <c r="L31" s="70">
        <v>0</v>
      </c>
      <c r="M31" s="87">
        <v>0</v>
      </c>
      <c r="N31" s="5" t="s">
        <v>4</v>
      </c>
      <c r="O31" s="87">
        <v>0</v>
      </c>
      <c r="P31" s="70">
        <v>0</v>
      </c>
      <c r="Q31" s="87">
        <v>0</v>
      </c>
      <c r="R31" s="70">
        <v>0</v>
      </c>
      <c r="S31" s="9" t="s">
        <v>1</v>
      </c>
      <c r="T31" s="9" t="s">
        <v>1</v>
      </c>
      <c r="U31" s="9" t="s">
        <v>1</v>
      </c>
      <c r="V31" s="11" t="s">
        <v>3</v>
      </c>
      <c r="W31" s="11" t="s">
        <v>3</v>
      </c>
      <c r="X31" s="11" t="s">
        <v>3</v>
      </c>
      <c r="Y31" s="11" t="s">
        <v>3</v>
      </c>
      <c r="Z31" s="10" t="s">
        <v>2</v>
      </c>
      <c r="AA31" s="10" t="s">
        <v>2</v>
      </c>
      <c r="AB31" s="11" t="s">
        <v>3</v>
      </c>
      <c r="AC31" s="11" t="s">
        <v>3</v>
      </c>
      <c r="AD31" s="11" t="s">
        <v>3</v>
      </c>
      <c r="AE31" s="11" t="s">
        <v>3</v>
      </c>
      <c r="AF31" s="68" t="s">
        <v>6</v>
      </c>
      <c r="AG31" s="68" t="s">
        <v>6</v>
      </c>
      <c r="AH31" s="68" t="s">
        <v>6</v>
      </c>
      <c r="AI31" s="68" t="s">
        <v>6</v>
      </c>
      <c r="AJ31" s="68" t="s">
        <v>6</v>
      </c>
      <c r="AK31" s="68" t="s">
        <v>6</v>
      </c>
      <c r="AL31" s="68" t="s">
        <v>6</v>
      </c>
      <c r="AM31" s="68" t="s">
        <v>6</v>
      </c>
      <c r="AN31" s="68" t="s">
        <v>6</v>
      </c>
      <c r="AO31" s="68" t="s">
        <v>6</v>
      </c>
      <c r="AP31" s="68" t="s">
        <v>6</v>
      </c>
      <c r="AQ31" s="5" t="s">
        <v>0</v>
      </c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>
        <f t="shared" si="7"/>
        <v>14</v>
      </c>
      <c r="BF31" s="5">
        <f t="shared" si="0"/>
        <v>0</v>
      </c>
      <c r="BG31" s="5">
        <f t="shared" si="1"/>
        <v>3</v>
      </c>
      <c r="BH31" s="5">
        <f t="shared" si="2"/>
        <v>8</v>
      </c>
      <c r="BI31" s="5">
        <f t="shared" si="3"/>
        <v>11</v>
      </c>
      <c r="BJ31" s="5">
        <f t="shared" si="4"/>
        <v>1</v>
      </c>
      <c r="BK31" s="5">
        <f t="shared" si="5"/>
        <v>2</v>
      </c>
      <c r="BL31" s="5">
        <f t="shared" si="6"/>
        <v>39</v>
      </c>
    </row>
    <row r="32" spans="1:64" ht="30" customHeight="1">
      <c r="A32" s="92"/>
      <c r="B32" s="92"/>
      <c r="C32" s="98"/>
      <c r="D32" s="7" t="s">
        <v>257</v>
      </c>
      <c r="E32" s="87">
        <v>0</v>
      </c>
      <c r="F32" s="70">
        <v>0</v>
      </c>
      <c r="G32" s="87">
        <v>0</v>
      </c>
      <c r="H32" s="5" t="s">
        <v>4</v>
      </c>
      <c r="I32" s="87">
        <v>0</v>
      </c>
      <c r="J32" s="70">
        <v>0</v>
      </c>
      <c r="K32" s="86" t="s">
        <v>4</v>
      </c>
      <c r="L32" s="70">
        <v>0</v>
      </c>
      <c r="M32" s="87">
        <v>0</v>
      </c>
      <c r="N32" s="5" t="s">
        <v>4</v>
      </c>
      <c r="O32" s="87">
        <v>0</v>
      </c>
      <c r="P32" s="70">
        <v>0</v>
      </c>
      <c r="Q32" s="86" t="s">
        <v>4</v>
      </c>
      <c r="R32" s="70">
        <v>0</v>
      </c>
      <c r="S32" s="87">
        <v>0</v>
      </c>
      <c r="T32" s="70">
        <v>0</v>
      </c>
      <c r="U32" s="70">
        <v>0</v>
      </c>
      <c r="V32" s="70">
        <v>0</v>
      </c>
      <c r="W32" s="9" t="s">
        <v>1</v>
      </c>
      <c r="X32" s="9" t="s">
        <v>1</v>
      </c>
      <c r="Y32" s="9" t="s">
        <v>1</v>
      </c>
      <c r="Z32" s="10" t="s">
        <v>2</v>
      </c>
      <c r="AA32" s="10" t="s">
        <v>2</v>
      </c>
      <c r="AB32" s="11" t="s">
        <v>3</v>
      </c>
      <c r="AC32" s="11" t="s">
        <v>3</v>
      </c>
      <c r="AD32" s="11" t="s">
        <v>3</v>
      </c>
      <c r="AE32" s="11" t="s">
        <v>3</v>
      </c>
      <c r="AF32" s="11" t="s">
        <v>3</v>
      </c>
      <c r="AG32" s="11" t="s">
        <v>3</v>
      </c>
      <c r="AH32" s="68" t="s">
        <v>6</v>
      </c>
      <c r="AI32" s="68" t="s">
        <v>6</v>
      </c>
      <c r="AJ32" s="68" t="s">
        <v>6</v>
      </c>
      <c r="AK32" s="68" t="s">
        <v>6</v>
      </c>
      <c r="AL32" s="68" t="s">
        <v>6</v>
      </c>
      <c r="AM32" s="68" t="s">
        <v>6</v>
      </c>
      <c r="AN32" s="68" t="s">
        <v>6</v>
      </c>
      <c r="AO32" s="68" t="s">
        <v>6</v>
      </c>
      <c r="AP32" s="68" t="s">
        <v>6</v>
      </c>
      <c r="AQ32" s="5" t="s">
        <v>0</v>
      </c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>
        <f t="shared" si="7"/>
        <v>18</v>
      </c>
      <c r="BF32" s="5">
        <f t="shared" si="0"/>
        <v>0</v>
      </c>
      <c r="BG32" s="5">
        <f t="shared" si="1"/>
        <v>3</v>
      </c>
      <c r="BH32" s="5">
        <f t="shared" si="2"/>
        <v>6</v>
      </c>
      <c r="BI32" s="5">
        <f t="shared" si="3"/>
        <v>9</v>
      </c>
      <c r="BJ32" s="5">
        <f t="shared" si="4"/>
        <v>1</v>
      </c>
      <c r="BK32" s="5">
        <f t="shared" si="5"/>
        <v>2</v>
      </c>
      <c r="BL32" s="5">
        <f t="shared" si="6"/>
        <v>39</v>
      </c>
    </row>
    <row r="33" spans="1:64" ht="34.5" customHeight="1">
      <c r="A33" s="92"/>
      <c r="B33" s="92"/>
      <c r="C33" s="98"/>
      <c r="D33" s="7" t="s">
        <v>93</v>
      </c>
      <c r="E33" s="87">
        <v>0</v>
      </c>
      <c r="F33" s="70">
        <v>0</v>
      </c>
      <c r="G33" s="87">
        <v>0</v>
      </c>
      <c r="H33" s="5" t="s">
        <v>4</v>
      </c>
      <c r="I33" s="87">
        <v>0</v>
      </c>
      <c r="J33" s="70">
        <v>0</v>
      </c>
      <c r="K33" s="86" t="s">
        <v>4</v>
      </c>
      <c r="L33" s="70">
        <v>0</v>
      </c>
      <c r="M33" s="87">
        <v>0</v>
      </c>
      <c r="N33" s="5" t="s">
        <v>4</v>
      </c>
      <c r="O33" s="87">
        <v>0</v>
      </c>
      <c r="P33" s="70">
        <v>0</v>
      </c>
      <c r="Q33" s="86" t="s">
        <v>4</v>
      </c>
      <c r="R33" s="70">
        <v>0</v>
      </c>
      <c r="S33" s="87">
        <v>0</v>
      </c>
      <c r="T33" s="70">
        <v>0</v>
      </c>
      <c r="U33" s="70">
        <v>0</v>
      </c>
      <c r="V33" s="70">
        <v>0</v>
      </c>
      <c r="W33" s="9" t="s">
        <v>1</v>
      </c>
      <c r="X33" s="9" t="s">
        <v>1</v>
      </c>
      <c r="Y33" s="9" t="s">
        <v>1</v>
      </c>
      <c r="Z33" s="10" t="s">
        <v>2</v>
      </c>
      <c r="AA33" s="10" t="s">
        <v>2</v>
      </c>
      <c r="AB33" s="11" t="s">
        <v>3</v>
      </c>
      <c r="AC33" s="11" t="s">
        <v>3</v>
      </c>
      <c r="AD33" s="11" t="s">
        <v>3</v>
      </c>
      <c r="AE33" s="11" t="s">
        <v>3</v>
      </c>
      <c r="AF33" s="68" t="s">
        <v>6</v>
      </c>
      <c r="AG33" s="68" t="s">
        <v>6</v>
      </c>
      <c r="AH33" s="68" t="s">
        <v>6</v>
      </c>
      <c r="AI33" s="68" t="s">
        <v>6</v>
      </c>
      <c r="AJ33" s="68" t="s">
        <v>6</v>
      </c>
      <c r="AK33" s="68" t="s">
        <v>6</v>
      </c>
      <c r="AL33" s="68" t="s">
        <v>6</v>
      </c>
      <c r="AM33" s="68" t="s">
        <v>6</v>
      </c>
      <c r="AN33" s="68" t="s">
        <v>6</v>
      </c>
      <c r="AO33" s="68" t="s">
        <v>6</v>
      </c>
      <c r="AP33" s="5" t="s">
        <v>0</v>
      </c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>
        <f t="shared" si="7"/>
        <v>18</v>
      </c>
      <c r="BF33" s="5">
        <f t="shared" si="0"/>
        <v>0</v>
      </c>
      <c r="BG33" s="5">
        <f t="shared" si="1"/>
        <v>3</v>
      </c>
      <c r="BH33" s="5">
        <f t="shared" si="2"/>
        <v>4</v>
      </c>
      <c r="BI33" s="5">
        <f t="shared" si="3"/>
        <v>10</v>
      </c>
      <c r="BJ33" s="5">
        <f t="shared" si="4"/>
        <v>1</v>
      </c>
      <c r="BK33" s="5">
        <f t="shared" si="5"/>
        <v>2</v>
      </c>
      <c r="BL33" s="5">
        <f t="shared" si="6"/>
        <v>38</v>
      </c>
    </row>
    <row r="34" spans="1:64" ht="30" customHeight="1">
      <c r="A34" s="93"/>
      <c r="B34" s="93"/>
      <c r="C34" s="97"/>
      <c r="D34" s="7" t="s">
        <v>92</v>
      </c>
      <c r="E34" s="87">
        <v>0</v>
      </c>
      <c r="F34" s="70">
        <v>0</v>
      </c>
      <c r="G34" s="87">
        <v>0</v>
      </c>
      <c r="H34" s="5" t="s">
        <v>4</v>
      </c>
      <c r="I34" s="87">
        <v>0</v>
      </c>
      <c r="J34" s="70">
        <v>0</v>
      </c>
      <c r="K34" s="86" t="s">
        <v>4</v>
      </c>
      <c r="L34" s="70">
        <v>0</v>
      </c>
      <c r="M34" s="87">
        <v>0</v>
      </c>
      <c r="N34" s="5" t="s">
        <v>4</v>
      </c>
      <c r="O34" s="87">
        <v>0</v>
      </c>
      <c r="P34" s="70">
        <v>0</v>
      </c>
      <c r="Q34" s="86" t="s">
        <v>4</v>
      </c>
      <c r="R34" s="70">
        <v>0</v>
      </c>
      <c r="S34" s="87">
        <v>0</v>
      </c>
      <c r="T34" s="70">
        <v>0</v>
      </c>
      <c r="U34" s="70">
        <v>0</v>
      </c>
      <c r="V34" s="70">
        <v>0</v>
      </c>
      <c r="W34" s="9" t="s">
        <v>1</v>
      </c>
      <c r="X34" s="9" t="s">
        <v>1</v>
      </c>
      <c r="Y34" s="9" t="s">
        <v>1</v>
      </c>
      <c r="Z34" s="10" t="s">
        <v>2</v>
      </c>
      <c r="AA34" s="11" t="s">
        <v>3</v>
      </c>
      <c r="AB34" s="11" t="s">
        <v>3</v>
      </c>
      <c r="AC34" s="11" t="s">
        <v>3</v>
      </c>
      <c r="AD34" s="11" t="s">
        <v>3</v>
      </c>
      <c r="AE34" s="68" t="s">
        <v>6</v>
      </c>
      <c r="AF34" s="68" t="s">
        <v>6</v>
      </c>
      <c r="AG34" s="68" t="s">
        <v>6</v>
      </c>
      <c r="AH34" s="68" t="s">
        <v>6</v>
      </c>
      <c r="AI34" s="68" t="s">
        <v>6</v>
      </c>
      <c r="AJ34" s="68" t="s">
        <v>6</v>
      </c>
      <c r="AK34" s="68" t="s">
        <v>6</v>
      </c>
      <c r="AL34" s="68" t="s">
        <v>6</v>
      </c>
      <c r="AM34" s="68" t="s">
        <v>6</v>
      </c>
      <c r="AN34" s="68" t="s">
        <v>6</v>
      </c>
      <c r="AO34" s="68" t="s">
        <v>6</v>
      </c>
      <c r="AP34" s="68" t="s">
        <v>6</v>
      </c>
      <c r="AQ34" s="5" t="s">
        <v>0</v>
      </c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>
        <f t="shared" si="7"/>
        <v>18</v>
      </c>
      <c r="BF34" s="5">
        <f t="shared" si="0"/>
        <v>0</v>
      </c>
      <c r="BG34" s="5">
        <f t="shared" si="1"/>
        <v>3</v>
      </c>
      <c r="BH34" s="5">
        <f t="shared" si="2"/>
        <v>4</v>
      </c>
      <c r="BI34" s="5">
        <f t="shared" si="3"/>
        <v>12</v>
      </c>
      <c r="BJ34" s="5">
        <f t="shared" si="4"/>
        <v>1</v>
      </c>
      <c r="BK34" s="5">
        <f t="shared" si="5"/>
        <v>1</v>
      </c>
      <c r="BL34" s="5">
        <f>SUM(BE34:BK34)</f>
        <v>39</v>
      </c>
    </row>
    <row r="36" spans="1:57" ht="18.75">
      <c r="A36" s="26"/>
      <c r="B36" s="27"/>
      <c r="C36" s="28"/>
      <c r="D36" s="29" t="s">
        <v>179</v>
      </c>
      <c r="E36" s="11" t="s">
        <v>3</v>
      </c>
      <c r="F36" s="30" t="s">
        <v>180</v>
      </c>
      <c r="G36" s="113" t="s">
        <v>90</v>
      </c>
      <c r="H36" s="113"/>
      <c r="I36" s="113"/>
      <c r="J36" s="113"/>
      <c r="K36" s="113"/>
      <c r="L36" s="113"/>
      <c r="M36" s="113"/>
      <c r="N36" s="31"/>
      <c r="O36" s="10" t="s">
        <v>2</v>
      </c>
      <c r="P36" s="32" t="s">
        <v>180</v>
      </c>
      <c r="Q36" s="113" t="s">
        <v>82</v>
      </c>
      <c r="R36" s="113"/>
      <c r="S36" s="113"/>
      <c r="T36" s="113"/>
      <c r="U36" s="113"/>
      <c r="V36" s="113"/>
      <c r="W36" s="113"/>
      <c r="X36" s="27"/>
      <c r="Y36" s="27"/>
      <c r="Z36" s="68" t="s">
        <v>6</v>
      </c>
      <c r="AA36" s="30" t="s">
        <v>180</v>
      </c>
      <c r="AB36" s="31" t="s">
        <v>181</v>
      </c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27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27"/>
    </row>
    <row r="37" spans="1:66" ht="18.75">
      <c r="A37" s="26"/>
      <c r="B37" s="27"/>
      <c r="C37" s="3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27"/>
      <c r="BB37" s="27"/>
      <c r="BC37" s="27"/>
      <c r="BD37" s="27"/>
      <c r="BE37" s="27"/>
      <c r="BF37" s="27"/>
      <c r="BG37" s="27"/>
      <c r="BH37" s="27"/>
      <c r="BI37" s="36"/>
      <c r="BJ37" s="27"/>
      <c r="BK37" s="36"/>
      <c r="BL37" s="37"/>
      <c r="BM37" s="38"/>
      <c r="BN37" s="39"/>
    </row>
    <row r="38" spans="1:57" ht="20.25">
      <c r="A38" s="26"/>
      <c r="B38" s="27"/>
      <c r="C38" s="9" t="s">
        <v>1</v>
      </c>
      <c r="D38" s="40" t="s">
        <v>182</v>
      </c>
      <c r="E38" s="33" t="s">
        <v>4</v>
      </c>
      <c r="F38" s="30" t="s">
        <v>180</v>
      </c>
      <c r="G38" s="113" t="s">
        <v>111</v>
      </c>
      <c r="H38" s="113"/>
      <c r="I38" s="113"/>
      <c r="J38" s="113"/>
      <c r="K38" s="113"/>
      <c r="L38" s="113"/>
      <c r="M38" s="113"/>
      <c r="N38" s="41"/>
      <c r="O38" s="42" t="s">
        <v>0</v>
      </c>
      <c r="P38" s="32" t="s">
        <v>180</v>
      </c>
      <c r="Q38" s="113" t="s">
        <v>91</v>
      </c>
      <c r="R38" s="113"/>
      <c r="S38" s="113"/>
      <c r="T38" s="113"/>
      <c r="U38" s="113"/>
      <c r="V38" s="113"/>
      <c r="W38" s="113"/>
      <c r="X38" s="36"/>
      <c r="Y38" s="36"/>
      <c r="Z38" s="8" t="s">
        <v>5</v>
      </c>
      <c r="AA38" s="30" t="s">
        <v>180</v>
      </c>
      <c r="AB38" s="113" t="s">
        <v>117</v>
      </c>
      <c r="AC38" s="113"/>
      <c r="AD38" s="113"/>
      <c r="AE38" s="113"/>
      <c r="AF38" s="113"/>
      <c r="AG38" s="113"/>
      <c r="AH38" s="113"/>
      <c r="AI38" s="41"/>
      <c r="AJ38" s="41"/>
      <c r="AK38" s="41"/>
      <c r="AL38" s="41"/>
      <c r="AM38" s="41"/>
      <c r="AN38" s="41"/>
      <c r="AO38" s="41"/>
      <c r="AP38" s="41"/>
      <c r="AQ38" s="36"/>
      <c r="AR38" s="27"/>
      <c r="AS38" s="27"/>
      <c r="AT38" s="30"/>
      <c r="AU38" s="30"/>
      <c r="AV38" s="31"/>
      <c r="AW38" s="31"/>
      <c r="AX38" s="31"/>
      <c r="AY38" s="31"/>
      <c r="AZ38" s="41"/>
      <c r="BA38" s="31"/>
      <c r="BB38" s="41"/>
      <c r="BC38" s="43"/>
      <c r="BD38" s="44"/>
      <c r="BE38" s="39"/>
    </row>
    <row r="39" spans="1:66" ht="18.75">
      <c r="A39" s="26"/>
      <c r="B39" s="27"/>
      <c r="C39" s="45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  <c r="BM39" s="38"/>
      <c r="BN39" s="39"/>
    </row>
    <row r="40" spans="1:66" ht="18.75">
      <c r="A40" s="13"/>
      <c r="B40" s="36"/>
      <c r="C40" s="45"/>
      <c r="D40" s="46"/>
      <c r="E40" s="39"/>
      <c r="F40" s="39"/>
      <c r="G40" s="39"/>
      <c r="H40" s="39"/>
      <c r="I40" s="39"/>
      <c r="J40" s="39"/>
      <c r="K40" s="39"/>
      <c r="L40" s="47"/>
      <c r="M40" s="47"/>
      <c r="N40" s="4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13"/>
      <c r="BE40" s="13"/>
      <c r="BF40" s="13"/>
      <c r="BG40" s="13"/>
      <c r="BH40" s="13"/>
      <c r="BI40" s="13"/>
      <c r="BJ40" s="13"/>
      <c r="BK40" s="13"/>
      <c r="BL40" s="47"/>
      <c r="BM40" s="39"/>
      <c r="BN40" s="39"/>
    </row>
    <row r="41" spans="1:66" ht="18.75">
      <c r="A41" s="13"/>
      <c r="B41" s="36"/>
      <c r="C41" s="45"/>
      <c r="D41" s="46"/>
      <c r="E41" s="39"/>
      <c r="F41" s="39"/>
      <c r="G41" s="39"/>
      <c r="H41" s="39"/>
      <c r="I41" s="39"/>
      <c r="J41" s="39"/>
      <c r="K41" s="39"/>
      <c r="L41" s="47"/>
      <c r="M41" s="47"/>
      <c r="N41" s="47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13"/>
      <c r="BE41" s="13"/>
      <c r="BF41" s="13"/>
      <c r="BG41" s="13"/>
      <c r="BH41" s="13"/>
      <c r="BI41" s="13"/>
      <c r="BJ41" s="13"/>
      <c r="BK41" s="13"/>
      <c r="BL41" s="47"/>
      <c r="BM41" s="39"/>
      <c r="BN41" s="39"/>
    </row>
    <row r="42" spans="1:66" ht="18.75">
      <c r="A42" s="13"/>
      <c r="B42" s="36"/>
      <c r="C42" s="45"/>
      <c r="D42" s="48"/>
      <c r="E42" s="39"/>
      <c r="F42" s="39"/>
      <c r="G42" s="39"/>
      <c r="H42" s="39"/>
      <c r="I42" s="39"/>
      <c r="J42" s="39"/>
      <c r="K42" s="39"/>
      <c r="L42" s="47"/>
      <c r="M42" s="47"/>
      <c r="N42" s="47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13"/>
      <c r="BE42" s="13"/>
      <c r="BF42" s="13"/>
      <c r="BG42" s="13"/>
      <c r="BH42" s="13"/>
      <c r="BI42" s="13"/>
      <c r="BJ42" s="13"/>
      <c r="BK42" s="13"/>
      <c r="BL42" s="47"/>
      <c r="BM42" s="39"/>
      <c r="BN42" s="39"/>
    </row>
    <row r="43" spans="1:66" ht="18.75">
      <c r="A43" s="13"/>
      <c r="B43" s="36"/>
      <c r="C43" s="45"/>
      <c r="D43" s="48"/>
      <c r="E43" s="39"/>
      <c r="F43" s="39"/>
      <c r="G43" s="39"/>
      <c r="H43" s="39"/>
      <c r="I43" s="39"/>
      <c r="J43" s="39"/>
      <c r="K43" s="39"/>
      <c r="L43" s="47"/>
      <c r="M43" s="47"/>
      <c r="N43" s="47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13"/>
      <c r="BE43" s="13"/>
      <c r="BF43" s="13"/>
      <c r="BG43" s="13"/>
      <c r="BH43" s="13"/>
      <c r="BI43" s="13"/>
      <c r="BJ43" s="13"/>
      <c r="BK43" s="13"/>
      <c r="BL43" s="47"/>
      <c r="BM43" s="39"/>
      <c r="BN43" s="39"/>
    </row>
    <row r="44" spans="1:66" ht="20.25">
      <c r="A44" s="13"/>
      <c r="B44" s="36"/>
      <c r="C44" s="45"/>
      <c r="D44" s="48"/>
      <c r="E44" s="39"/>
      <c r="F44" s="39"/>
      <c r="G44" s="39"/>
      <c r="H44" s="39"/>
      <c r="I44" s="39"/>
      <c r="J44" s="39"/>
      <c r="K44" s="39"/>
      <c r="L44" s="47"/>
      <c r="M44" s="47"/>
      <c r="N44" s="4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</row>
    <row r="45" spans="1:66" ht="20.25">
      <c r="A45" s="13"/>
      <c r="B45" s="36"/>
      <c r="C45" s="45"/>
      <c r="D45" s="48"/>
      <c r="E45" s="39"/>
      <c r="F45" s="39"/>
      <c r="G45" s="39"/>
      <c r="H45" s="39"/>
      <c r="I45" s="39"/>
      <c r="J45" s="39"/>
      <c r="K45" s="39"/>
      <c r="L45" s="47"/>
      <c r="M45" s="47"/>
      <c r="N45" s="47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50"/>
      <c r="BG45" s="50"/>
      <c r="BH45" s="50"/>
      <c r="BI45" s="50"/>
      <c r="BJ45" s="50"/>
      <c r="BK45" s="50"/>
      <c r="BL45" s="51"/>
      <c r="BM45" s="52"/>
      <c r="BN45" s="39"/>
    </row>
    <row r="46" spans="1:66" ht="18">
      <c r="A46" s="47"/>
      <c r="B46" s="37"/>
      <c r="C46" s="53"/>
      <c r="D46" s="48"/>
      <c r="E46" s="39"/>
      <c r="F46" s="39"/>
      <c r="G46" s="39"/>
      <c r="H46" s="39"/>
      <c r="I46" s="39"/>
      <c r="J46" s="39"/>
      <c r="K46" s="39"/>
      <c r="L46" s="47"/>
      <c r="M46" s="47"/>
      <c r="N46" s="47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47"/>
      <c r="BE46" s="47"/>
      <c r="BF46" s="47"/>
      <c r="BG46" s="47"/>
      <c r="BH46" s="47"/>
      <c r="BI46" s="47"/>
      <c r="BJ46" s="47"/>
      <c r="BK46" s="47"/>
      <c r="BL46" s="47"/>
      <c r="BM46" s="39"/>
      <c r="BN46" s="39"/>
    </row>
    <row r="47" spans="1:66" ht="18">
      <c r="A47" s="47"/>
      <c r="B47" s="37"/>
      <c r="C47" s="53"/>
      <c r="D47" s="48"/>
      <c r="E47" s="39"/>
      <c r="F47" s="39"/>
      <c r="G47" s="39"/>
      <c r="H47" s="39"/>
      <c r="I47" s="39"/>
      <c r="J47" s="39"/>
      <c r="K47" s="39"/>
      <c r="L47" s="47"/>
      <c r="M47" s="47"/>
      <c r="N47" s="47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47"/>
      <c r="BE47" s="47"/>
      <c r="BF47" s="47"/>
      <c r="BG47" s="47"/>
      <c r="BH47" s="47"/>
      <c r="BI47" s="47"/>
      <c r="BJ47" s="47"/>
      <c r="BK47" s="47"/>
      <c r="BL47" s="47"/>
      <c r="BM47" s="39"/>
      <c r="BN47" s="39"/>
    </row>
    <row r="48" spans="1:66" ht="18">
      <c r="A48" s="47"/>
      <c r="B48" s="37"/>
      <c r="C48" s="53"/>
      <c r="D48" s="48"/>
      <c r="E48" s="39"/>
      <c r="F48" s="39"/>
      <c r="G48" s="39"/>
      <c r="H48" s="39"/>
      <c r="I48" s="39"/>
      <c r="J48" s="39"/>
      <c r="K48" s="39"/>
      <c r="L48" s="47"/>
      <c r="M48" s="47"/>
      <c r="N48" s="47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47"/>
      <c r="BE48" s="47"/>
      <c r="BF48" s="47"/>
      <c r="BG48" s="47"/>
      <c r="BH48" s="47"/>
      <c r="BI48" s="47"/>
      <c r="BJ48" s="47"/>
      <c r="BK48" s="47"/>
      <c r="BL48" s="47"/>
      <c r="BM48" s="39"/>
      <c r="BN48" s="39"/>
    </row>
    <row r="49" spans="1:66" ht="18">
      <c r="A49" s="47"/>
      <c r="B49" s="37"/>
      <c r="C49" s="53"/>
      <c r="D49" s="48"/>
      <c r="E49" s="39"/>
      <c r="F49" s="39"/>
      <c r="G49" s="39"/>
      <c r="H49" s="39"/>
      <c r="I49" s="39"/>
      <c r="J49" s="39"/>
      <c r="K49" s="39"/>
      <c r="L49" s="47"/>
      <c r="M49" s="47"/>
      <c r="N49" s="47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47"/>
      <c r="BE49" s="47"/>
      <c r="BF49" s="47"/>
      <c r="BG49" s="47"/>
      <c r="BH49" s="47"/>
      <c r="BI49" s="47"/>
      <c r="BJ49" s="47"/>
      <c r="BK49" s="47"/>
      <c r="BL49" s="47"/>
      <c r="BM49" s="39"/>
      <c r="BN49" s="39"/>
    </row>
    <row r="50" spans="1:66" ht="18">
      <c r="A50" s="47"/>
      <c r="B50" s="37"/>
      <c r="C50" s="53"/>
      <c r="D50" s="48"/>
      <c r="E50" s="39"/>
      <c r="F50" s="39"/>
      <c r="G50" s="39"/>
      <c r="H50" s="39"/>
      <c r="I50" s="39"/>
      <c r="J50" s="39"/>
      <c r="K50" s="39"/>
      <c r="L50" s="47"/>
      <c r="M50" s="47"/>
      <c r="N50" s="47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47"/>
      <c r="BE50" s="47"/>
      <c r="BF50" s="47"/>
      <c r="BG50" s="47"/>
      <c r="BH50" s="47"/>
      <c r="BI50" s="47"/>
      <c r="BJ50" s="47"/>
      <c r="BK50" s="47"/>
      <c r="BL50" s="47"/>
      <c r="BM50" s="39"/>
      <c r="BN50" s="39"/>
    </row>
    <row r="51" spans="1:66" ht="18">
      <c r="A51" s="47"/>
      <c r="B51" s="37"/>
      <c r="C51" s="53"/>
      <c r="D51" s="48"/>
      <c r="E51" s="39"/>
      <c r="F51" s="39"/>
      <c r="G51" s="39"/>
      <c r="H51" s="39"/>
      <c r="I51" s="39"/>
      <c r="J51" s="39"/>
      <c r="K51" s="39"/>
      <c r="L51" s="47"/>
      <c r="M51" s="47"/>
      <c r="N51" s="47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47"/>
      <c r="BE51" s="47"/>
      <c r="BF51" s="47"/>
      <c r="BG51" s="47"/>
      <c r="BH51" s="47"/>
      <c r="BI51" s="47"/>
      <c r="BJ51" s="47"/>
      <c r="BK51" s="47"/>
      <c r="BL51" s="47"/>
      <c r="BM51" s="39"/>
      <c r="BN51" s="39"/>
    </row>
    <row r="52" spans="1:66" ht="18">
      <c r="A52" s="39"/>
      <c r="B52" s="54"/>
      <c r="C52" s="55"/>
      <c r="D52" s="48"/>
      <c r="E52" s="39"/>
      <c r="F52" s="39"/>
      <c r="G52" s="39"/>
      <c r="H52" s="39"/>
      <c r="I52" s="39"/>
      <c r="J52" s="39"/>
      <c r="K52" s="39"/>
      <c r="L52" s="47"/>
      <c r="M52" s="47"/>
      <c r="N52" s="47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</row>
    <row r="53" spans="1:66" ht="18">
      <c r="A53" s="39"/>
      <c r="B53" s="54"/>
      <c r="C53" s="55"/>
      <c r="D53" s="48"/>
      <c r="E53" s="39"/>
      <c r="F53" s="39"/>
      <c r="G53" s="39"/>
      <c r="H53" s="39"/>
      <c r="I53" s="39"/>
      <c r="J53" s="39"/>
      <c r="K53" s="39"/>
      <c r="L53" s="47"/>
      <c r="M53" s="47"/>
      <c r="N53" s="47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</row>
    <row r="54" spans="1:66" ht="18">
      <c r="A54" s="39"/>
      <c r="B54" s="54"/>
      <c r="C54" s="55"/>
      <c r="D54" s="48"/>
      <c r="E54" s="39"/>
      <c r="F54" s="39"/>
      <c r="G54" s="39"/>
      <c r="H54" s="39"/>
      <c r="I54" s="39"/>
      <c r="J54" s="39"/>
      <c r="K54" s="39"/>
      <c r="L54" s="47"/>
      <c r="M54" s="47"/>
      <c r="N54" s="47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</row>
    <row r="55" spans="1:66" ht="18">
      <c r="A55" s="39"/>
      <c r="B55" s="54"/>
      <c r="C55" s="55"/>
      <c r="D55" s="48"/>
      <c r="E55" s="39"/>
      <c r="F55" s="39"/>
      <c r="G55" s="39"/>
      <c r="H55" s="39"/>
      <c r="I55" s="39"/>
      <c r="J55" s="39"/>
      <c r="K55" s="39"/>
      <c r="L55" s="47"/>
      <c r="M55" s="47"/>
      <c r="N55" s="47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</row>
    <row r="56" spans="1:66" ht="18">
      <c r="A56" s="39"/>
      <c r="B56" s="54"/>
      <c r="C56" s="55"/>
      <c r="D56" s="48"/>
      <c r="E56" s="39"/>
      <c r="F56" s="39"/>
      <c r="G56" s="39"/>
      <c r="H56" s="39"/>
      <c r="I56" s="39"/>
      <c r="J56" s="39"/>
      <c r="K56" s="39"/>
      <c r="L56" s="47"/>
      <c r="M56" s="47"/>
      <c r="N56" s="47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</row>
    <row r="57" spans="1:66" ht="18">
      <c r="A57" s="39"/>
      <c r="B57" s="54"/>
      <c r="C57" s="55"/>
      <c r="D57" s="56"/>
      <c r="E57" s="39"/>
      <c r="F57" s="39"/>
      <c r="G57" s="39"/>
      <c r="H57" s="39"/>
      <c r="I57" s="39"/>
      <c r="J57" s="39"/>
      <c r="K57" s="39"/>
      <c r="L57" s="47"/>
      <c r="M57" s="47"/>
      <c r="N57" s="47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</row>
    <row r="58" spans="1:66" ht="18.75">
      <c r="A58" s="39"/>
      <c r="B58" s="54"/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</row>
    <row r="59" spans="1:66" ht="18.75">
      <c r="A59" s="39"/>
      <c r="B59" s="54"/>
      <c r="C59" s="55"/>
      <c r="D59" s="35"/>
      <c r="E59" s="58" t="s">
        <v>199</v>
      </c>
      <c r="F59" s="30"/>
      <c r="G59" s="30"/>
      <c r="H59" s="31"/>
      <c r="I59" s="31"/>
      <c r="J59" s="31"/>
      <c r="K59" s="31"/>
      <c r="L59" s="31"/>
      <c r="M59" s="31"/>
      <c r="N59" s="31"/>
      <c r="O59" s="36"/>
      <c r="P59" s="30"/>
      <c r="Q59" s="30"/>
      <c r="R59" s="31"/>
      <c r="S59" s="31"/>
      <c r="T59" s="31"/>
      <c r="U59" s="31"/>
      <c r="V59" s="31"/>
      <c r="W59" s="31"/>
      <c r="X59" s="31"/>
      <c r="Y59" s="30"/>
      <c r="Z59" s="30"/>
      <c r="AA59" s="31"/>
      <c r="AB59" s="31"/>
      <c r="AC59" s="31"/>
      <c r="AD59" s="31"/>
      <c r="AE59" s="31"/>
      <c r="AF59" s="31"/>
      <c r="AG59" s="31"/>
      <c r="AH59" s="36"/>
      <c r="AI59" s="27"/>
      <c r="AJ59" s="30"/>
      <c r="AK59" s="31"/>
      <c r="AL59" s="31"/>
      <c r="AM59" s="31"/>
      <c r="AN59" s="31"/>
      <c r="AO59" s="31"/>
      <c r="AP59" s="31"/>
      <c r="AQ59" s="31"/>
      <c r="AR59" s="31"/>
      <c r="AS59" s="31"/>
      <c r="AT59" s="13"/>
      <c r="AU59" s="13"/>
      <c r="AV59" s="13"/>
      <c r="AW59" s="13"/>
      <c r="AX59" s="13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</row>
    <row r="60" spans="1:66" ht="18.75">
      <c r="A60" s="39"/>
      <c r="B60" s="54"/>
      <c r="C60" s="55"/>
      <c r="D60" s="35"/>
      <c r="E60" s="59"/>
      <c r="F60" s="30"/>
      <c r="G60" s="30"/>
      <c r="H60" s="30"/>
      <c r="I60" s="31"/>
      <c r="J60" s="31"/>
      <c r="K60" s="31"/>
      <c r="L60" s="31"/>
      <c r="M60" s="31"/>
      <c r="N60" s="31"/>
      <c r="O60" s="31"/>
      <c r="P60" s="31"/>
      <c r="Q60" s="31"/>
      <c r="R60" s="41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0"/>
      <c r="AD60" s="30"/>
      <c r="AE60" s="31"/>
      <c r="AF60" s="31"/>
      <c r="AG60" s="31"/>
      <c r="AH60" s="31"/>
      <c r="AI60" s="31"/>
      <c r="AJ60" s="31"/>
      <c r="AK60" s="31"/>
      <c r="AL60" s="41"/>
      <c r="AM60" s="30"/>
      <c r="AN60" s="30"/>
      <c r="AO60" s="31"/>
      <c r="AP60" s="31"/>
      <c r="AQ60" s="31"/>
      <c r="AR60" s="31"/>
      <c r="AS60" s="31"/>
      <c r="AT60" s="13"/>
      <c r="AU60" s="13"/>
      <c r="AV60" s="13"/>
      <c r="AW60" s="13"/>
      <c r="AX60" s="13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</row>
    <row r="61" spans="1:66" ht="18">
      <c r="A61" s="39"/>
      <c r="B61" s="54"/>
      <c r="C61" s="55"/>
      <c r="D61" s="60"/>
      <c r="E61" s="116">
        <v>44118</v>
      </c>
      <c r="F61" s="116"/>
      <c r="G61" s="116"/>
      <c r="H61" s="116"/>
      <c r="I61" s="116"/>
      <c r="J61" s="114" t="s">
        <v>185</v>
      </c>
      <c r="K61" s="114"/>
      <c r="L61" s="114"/>
      <c r="M61" s="114"/>
      <c r="N61" s="114"/>
      <c r="O61" s="115" t="s">
        <v>184</v>
      </c>
      <c r="P61" s="115"/>
      <c r="Q61" s="115"/>
      <c r="R61" s="115"/>
      <c r="S61" s="115"/>
      <c r="T61" s="115"/>
      <c r="U61" s="11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 s="13"/>
      <c r="AU61" s="13"/>
      <c r="AV61" s="13"/>
      <c r="AW61" s="13"/>
      <c r="AX61" s="13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</row>
    <row r="62" spans="1:66" ht="20.25">
      <c r="A62" s="39"/>
      <c r="B62" s="54"/>
      <c r="C62" s="55"/>
      <c r="D62" s="61"/>
      <c r="E62" s="116">
        <v>44190</v>
      </c>
      <c r="F62" s="116"/>
      <c r="G62" s="116"/>
      <c r="H62" s="116"/>
      <c r="I62" s="116"/>
      <c r="J62" s="125" t="s">
        <v>200</v>
      </c>
      <c r="K62" s="125"/>
      <c r="L62" s="125"/>
      <c r="M62" s="125"/>
      <c r="N62" s="125"/>
      <c r="O62" s="115" t="s">
        <v>186</v>
      </c>
      <c r="P62" s="115"/>
      <c r="Q62" s="115"/>
      <c r="R62" s="115"/>
      <c r="S62" s="115"/>
      <c r="T62" s="115"/>
      <c r="U62" s="11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 s="62"/>
      <c r="AU62" s="62"/>
      <c r="AV62" s="62"/>
      <c r="AW62" s="26"/>
      <c r="AX62" s="26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</row>
    <row r="63" spans="1:66" ht="20.25">
      <c r="A63" s="39"/>
      <c r="B63" s="54"/>
      <c r="C63" s="55"/>
      <c r="D63" s="63"/>
      <c r="E63" s="116">
        <v>44197</v>
      </c>
      <c r="F63" s="116"/>
      <c r="G63" s="116"/>
      <c r="H63" s="116"/>
      <c r="I63" s="116"/>
      <c r="J63" s="125" t="s">
        <v>200</v>
      </c>
      <c r="K63" s="125"/>
      <c r="L63" s="125"/>
      <c r="M63" s="125"/>
      <c r="N63" s="125"/>
      <c r="O63" s="115" t="s">
        <v>187</v>
      </c>
      <c r="P63" s="115"/>
      <c r="Q63" s="115"/>
      <c r="R63" s="115"/>
      <c r="S63" s="115"/>
      <c r="T63" s="115"/>
      <c r="U63" s="115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 s="49"/>
      <c r="AU63" s="49"/>
      <c r="AV63" s="49"/>
      <c r="AW63" s="49"/>
      <c r="AX63" s="4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</row>
    <row r="64" spans="1:66" ht="18">
      <c r="A64" s="39"/>
      <c r="B64" s="54"/>
      <c r="C64" s="55"/>
      <c r="D64" s="64"/>
      <c r="E64" s="116">
        <v>44203</v>
      </c>
      <c r="F64" s="116"/>
      <c r="G64" s="116"/>
      <c r="H64" s="116"/>
      <c r="I64" s="116"/>
      <c r="J64" s="125" t="s">
        <v>201</v>
      </c>
      <c r="K64" s="125"/>
      <c r="L64" s="125"/>
      <c r="M64" s="125"/>
      <c r="N64" s="125"/>
      <c r="O64" s="115" t="s">
        <v>186</v>
      </c>
      <c r="P64" s="115"/>
      <c r="Q64" s="115"/>
      <c r="R64" s="115"/>
      <c r="S64" s="115"/>
      <c r="T64" s="115"/>
      <c r="U64" s="115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</row>
    <row r="65" spans="1:66" ht="18.75">
      <c r="A65" s="39"/>
      <c r="B65" s="54"/>
      <c r="C65" s="55"/>
      <c r="D65" s="64"/>
      <c r="E65" s="116">
        <v>44263</v>
      </c>
      <c r="F65" s="116"/>
      <c r="G65" s="116"/>
      <c r="H65" s="116"/>
      <c r="I65" s="116"/>
      <c r="J65" s="125" t="s">
        <v>183</v>
      </c>
      <c r="K65" s="125"/>
      <c r="L65" s="125"/>
      <c r="M65" s="125"/>
      <c r="N65" s="125"/>
      <c r="O65" s="138" t="s">
        <v>190</v>
      </c>
      <c r="P65" s="138"/>
      <c r="Q65" s="138"/>
      <c r="R65" s="138"/>
      <c r="S65" s="138"/>
      <c r="T65" s="138"/>
      <c r="U65" s="138"/>
      <c r="V65"/>
      <c r="W65"/>
      <c r="X65" s="36"/>
      <c r="Y65" s="36"/>
      <c r="Z65" s="13"/>
      <c r="AA65" s="13"/>
      <c r="AB65" s="13"/>
      <c r="AC65" s="13"/>
      <c r="AD65" s="65"/>
      <c r="AE65" s="65"/>
      <c r="AF65" s="65"/>
      <c r="AG65" s="65"/>
      <c r="AH65" s="65"/>
      <c r="AI65" s="65"/>
      <c r="AJ65" s="65"/>
      <c r="AK65" s="65"/>
      <c r="AL65" s="65"/>
      <c r="AM65"/>
      <c r="AN65"/>
      <c r="AO65"/>
      <c r="AP65"/>
      <c r="AQ65"/>
      <c r="AR65"/>
      <c r="AS65"/>
      <c r="AT65" s="47"/>
      <c r="AU65" s="47"/>
      <c r="AV65" s="47"/>
      <c r="AW65" s="47"/>
      <c r="AX65" s="47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</row>
    <row r="66" spans="1:66" ht="18">
      <c r="A66" s="39"/>
      <c r="B66" s="54"/>
      <c r="C66" s="55"/>
      <c r="D66" s="64"/>
      <c r="E66" s="116">
        <v>44317</v>
      </c>
      <c r="F66" s="116"/>
      <c r="G66" s="116"/>
      <c r="H66" s="116"/>
      <c r="I66" s="116"/>
      <c r="J66" s="125" t="s">
        <v>192</v>
      </c>
      <c r="K66" s="125"/>
      <c r="L66" s="125"/>
      <c r="M66" s="125"/>
      <c r="N66" s="125"/>
      <c r="O66" s="115" t="s">
        <v>191</v>
      </c>
      <c r="P66" s="115"/>
      <c r="Q66" s="115"/>
      <c r="R66" s="115"/>
      <c r="S66" s="115"/>
      <c r="T66" s="115"/>
      <c r="U66" s="115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 s="47"/>
      <c r="AU66" s="47"/>
      <c r="AV66" s="47"/>
      <c r="AW66" s="47"/>
      <c r="AX66" s="47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</row>
    <row r="67" spans="1:66" ht="18">
      <c r="A67" s="39"/>
      <c r="B67" s="54"/>
      <c r="C67" s="55"/>
      <c r="D67" s="64"/>
      <c r="E67" s="135" t="s">
        <v>204</v>
      </c>
      <c r="F67" s="136"/>
      <c r="G67" s="136"/>
      <c r="H67" s="136"/>
      <c r="I67" s="137"/>
      <c r="J67" s="135" t="s">
        <v>205</v>
      </c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 s="47"/>
      <c r="AU67" s="47"/>
      <c r="AV67" s="47"/>
      <c r="AW67" s="47"/>
      <c r="AX67" s="47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</row>
    <row r="68" spans="1:66" ht="18">
      <c r="A68" s="39"/>
      <c r="B68" s="54"/>
      <c r="C68" s="55"/>
      <c r="D68" s="64"/>
      <c r="E68" s="122">
        <v>44318</v>
      </c>
      <c r="F68" s="123"/>
      <c r="G68" s="123"/>
      <c r="H68" s="123"/>
      <c r="I68" s="124"/>
      <c r="J68" s="126" t="s">
        <v>189</v>
      </c>
      <c r="K68" s="127"/>
      <c r="L68" s="127"/>
      <c r="M68" s="127"/>
      <c r="N68" s="128"/>
      <c r="O68" s="129" t="s">
        <v>202</v>
      </c>
      <c r="P68" s="130"/>
      <c r="Q68" s="130"/>
      <c r="R68" s="130"/>
      <c r="S68" s="130"/>
      <c r="T68" s="130"/>
      <c r="U68" s="131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 s="47"/>
      <c r="AU68" s="47"/>
      <c r="AV68" s="47"/>
      <c r="AW68" s="47"/>
      <c r="AX68" s="47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</row>
    <row r="69" spans="1:66" ht="18">
      <c r="A69" s="39"/>
      <c r="B69" s="54"/>
      <c r="C69" s="55"/>
      <c r="D69" s="66"/>
      <c r="E69" s="135" t="s">
        <v>203</v>
      </c>
      <c r="F69" s="136"/>
      <c r="G69" s="136"/>
      <c r="H69" s="136"/>
      <c r="I69" s="137"/>
      <c r="J69" s="135" t="s">
        <v>206</v>
      </c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7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 s="47"/>
      <c r="AU69" s="47"/>
      <c r="AV69" s="47"/>
      <c r="AW69" s="47"/>
      <c r="AX69" s="47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</row>
    <row r="70" spans="1:66" ht="18">
      <c r="A70" s="39"/>
      <c r="B70" s="54"/>
      <c r="C70" s="55"/>
      <c r="D70" s="66"/>
      <c r="E70" s="116">
        <v>44325</v>
      </c>
      <c r="F70" s="116"/>
      <c r="G70" s="116"/>
      <c r="H70" s="116"/>
      <c r="I70" s="116"/>
      <c r="J70" s="125" t="s">
        <v>189</v>
      </c>
      <c r="K70" s="134"/>
      <c r="L70" s="134"/>
      <c r="M70" s="134"/>
      <c r="N70" s="134"/>
      <c r="O70" s="115" t="s">
        <v>193</v>
      </c>
      <c r="P70" s="115"/>
      <c r="Q70" s="115"/>
      <c r="R70" s="115"/>
      <c r="S70" s="115"/>
      <c r="T70" s="115"/>
      <c r="U70" s="115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 s="47"/>
      <c r="AU70" s="47"/>
      <c r="AV70" s="47"/>
      <c r="AW70" s="47"/>
      <c r="AX70" s="47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</row>
    <row r="71" spans="1:66" ht="18">
      <c r="A71" s="39"/>
      <c r="B71" s="54"/>
      <c r="C71" s="55"/>
      <c r="D71" s="66"/>
      <c r="E71" s="135" t="s">
        <v>207</v>
      </c>
      <c r="F71" s="136"/>
      <c r="G71" s="136"/>
      <c r="H71" s="136"/>
      <c r="I71" s="137"/>
      <c r="J71" s="135" t="s">
        <v>208</v>
      </c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7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</row>
    <row r="72" spans="1:66" ht="18">
      <c r="A72" s="39"/>
      <c r="B72" s="54"/>
      <c r="C72" s="55"/>
      <c r="D72" s="66"/>
      <c r="E72" s="116">
        <v>44367</v>
      </c>
      <c r="F72" s="116"/>
      <c r="G72" s="116"/>
      <c r="H72" s="116"/>
      <c r="I72" s="116"/>
      <c r="J72" s="125" t="s">
        <v>189</v>
      </c>
      <c r="K72" s="134"/>
      <c r="L72" s="134"/>
      <c r="M72" s="134"/>
      <c r="N72" s="134"/>
      <c r="O72" s="115" t="s">
        <v>194</v>
      </c>
      <c r="P72" s="115"/>
      <c r="Q72" s="115"/>
      <c r="R72" s="115"/>
      <c r="S72" s="115"/>
      <c r="T72" s="115"/>
      <c r="U72" s="115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</row>
    <row r="73" spans="1:66" ht="18">
      <c r="A73" s="39"/>
      <c r="B73" s="54"/>
      <c r="C73" s="55"/>
      <c r="D73" s="66"/>
      <c r="E73" s="135" t="s">
        <v>209</v>
      </c>
      <c r="F73" s="136"/>
      <c r="G73" s="136"/>
      <c r="H73" s="136"/>
      <c r="I73" s="137"/>
      <c r="J73" s="135" t="s">
        <v>210</v>
      </c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7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</row>
    <row r="74" spans="1:66" ht="18">
      <c r="A74" s="39"/>
      <c r="B74" s="54"/>
      <c r="C74" s="55"/>
      <c r="D74" s="66"/>
      <c r="E74" s="116">
        <v>44375</v>
      </c>
      <c r="F74" s="116"/>
      <c r="G74" s="116"/>
      <c r="H74" s="116"/>
      <c r="I74" s="116"/>
      <c r="J74" s="125" t="s">
        <v>183</v>
      </c>
      <c r="K74" s="134"/>
      <c r="L74" s="134"/>
      <c r="M74" s="134"/>
      <c r="N74" s="134"/>
      <c r="O74" s="115" t="s">
        <v>195</v>
      </c>
      <c r="P74" s="115"/>
      <c r="Q74" s="115"/>
      <c r="R74" s="115"/>
      <c r="S74" s="115"/>
      <c r="T74" s="115"/>
      <c r="U74" s="115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</row>
    <row r="75" spans="1:66" ht="18">
      <c r="A75" s="39"/>
      <c r="B75" s="54"/>
      <c r="C75" s="55"/>
      <c r="D75" s="66"/>
      <c r="E75" s="116">
        <v>44432</v>
      </c>
      <c r="F75" s="116"/>
      <c r="G75" s="116"/>
      <c r="H75" s="116"/>
      <c r="I75" s="116"/>
      <c r="J75" s="125" t="s">
        <v>188</v>
      </c>
      <c r="K75" s="134"/>
      <c r="L75" s="134"/>
      <c r="M75" s="134"/>
      <c r="N75" s="134"/>
      <c r="O75" s="138" t="s">
        <v>196</v>
      </c>
      <c r="P75" s="138"/>
      <c r="Q75" s="138"/>
      <c r="R75" s="138"/>
      <c r="S75" s="138"/>
      <c r="T75" s="138"/>
      <c r="U75" s="138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</row>
    <row r="76" spans="1:66" ht="18">
      <c r="A76" s="39"/>
      <c r="B76" s="54"/>
      <c r="C76" s="55"/>
      <c r="D76" s="66"/>
      <c r="E76" s="39"/>
      <c r="F76" s="39"/>
      <c r="G76" s="47"/>
      <c r="H76" s="47"/>
      <c r="I76" s="47"/>
      <c r="J76" s="47"/>
      <c r="K76" s="47"/>
      <c r="L76" s="47"/>
      <c r="M76" s="47"/>
      <c r="N76" s="47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13"/>
      <c r="AZ76" s="13"/>
      <c r="BA76" s="13"/>
      <c r="BB76" s="13"/>
      <c r="BC76" s="13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</row>
    <row r="77" spans="1:66" ht="18">
      <c r="A77" s="39"/>
      <c r="B77" s="54"/>
      <c r="C77" s="55"/>
      <c r="D77" s="66"/>
      <c r="E77" s="39"/>
      <c r="F77" s="39"/>
      <c r="G77" s="39"/>
      <c r="H77" s="39"/>
      <c r="I77" s="39"/>
      <c r="J77" s="39"/>
      <c r="K77" s="39"/>
      <c r="L77" s="47"/>
      <c r="M77" s="47"/>
      <c r="N77" s="47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13"/>
      <c r="AZ77" s="13"/>
      <c r="BA77" s="13"/>
      <c r="BB77" s="13"/>
      <c r="BC77" s="13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</row>
    <row r="78" spans="1:66" ht="18">
      <c r="A78" s="39"/>
      <c r="B78" s="54"/>
      <c r="C78" s="55"/>
      <c r="D78" s="66"/>
      <c r="E78" s="39"/>
      <c r="F78" s="39"/>
      <c r="G78" s="39"/>
      <c r="H78" s="39"/>
      <c r="I78" s="39"/>
      <c r="J78" s="39"/>
      <c r="K78" s="39"/>
      <c r="L78" s="47"/>
      <c r="M78" s="47"/>
      <c r="N78" s="47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13"/>
      <c r="AZ78" s="13"/>
      <c r="BA78" s="13"/>
      <c r="BB78" s="13"/>
      <c r="BC78" s="13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</row>
    <row r="79" spans="5:21" ht="15.75">
      <c r="E79" s="39"/>
      <c r="F79" s="39"/>
      <c r="G79" s="39"/>
      <c r="H79" s="39"/>
      <c r="I79" s="39"/>
      <c r="J79" s="39"/>
      <c r="K79" s="39"/>
      <c r="L79" s="47"/>
      <c r="M79" s="47"/>
      <c r="N79" s="47"/>
      <c r="O79" s="39"/>
      <c r="P79" s="39"/>
      <c r="Q79" s="39"/>
      <c r="R79" s="39"/>
      <c r="S79" s="39"/>
      <c r="T79" s="39"/>
      <c r="U79" s="39"/>
    </row>
  </sheetData>
  <sheetProtection/>
  <mergeCells count="87">
    <mergeCell ref="E73:I73"/>
    <mergeCell ref="J73:U73"/>
    <mergeCell ref="E74:I74"/>
    <mergeCell ref="J74:N74"/>
    <mergeCell ref="O74:U74"/>
    <mergeCell ref="E75:I75"/>
    <mergeCell ref="J75:N75"/>
    <mergeCell ref="O75:U75"/>
    <mergeCell ref="E70:I70"/>
    <mergeCell ref="J70:N70"/>
    <mergeCell ref="O70:U70"/>
    <mergeCell ref="E71:I71"/>
    <mergeCell ref="J71:U71"/>
    <mergeCell ref="E72:I72"/>
    <mergeCell ref="J72:N72"/>
    <mergeCell ref="O72:U72"/>
    <mergeCell ref="E67:I67"/>
    <mergeCell ref="J67:U67"/>
    <mergeCell ref="E68:I68"/>
    <mergeCell ref="J68:N68"/>
    <mergeCell ref="O68:U68"/>
    <mergeCell ref="E69:I69"/>
    <mergeCell ref="J69:U69"/>
    <mergeCell ref="E65:I65"/>
    <mergeCell ref="J65:N65"/>
    <mergeCell ref="O65:U65"/>
    <mergeCell ref="E66:I66"/>
    <mergeCell ref="J66:N66"/>
    <mergeCell ref="O66:U66"/>
    <mergeCell ref="E63:I63"/>
    <mergeCell ref="J63:N63"/>
    <mergeCell ref="O63:U63"/>
    <mergeCell ref="E64:I64"/>
    <mergeCell ref="J64:N64"/>
    <mergeCell ref="O64:U64"/>
    <mergeCell ref="E61:I61"/>
    <mergeCell ref="J61:N61"/>
    <mergeCell ref="O61:U61"/>
    <mergeCell ref="E62:I62"/>
    <mergeCell ref="J62:N62"/>
    <mergeCell ref="O62:U62"/>
    <mergeCell ref="G36:M36"/>
    <mergeCell ref="Q36:W36"/>
    <mergeCell ref="G38:M38"/>
    <mergeCell ref="Q38:W38"/>
    <mergeCell ref="AB38:AH38"/>
    <mergeCell ref="C28:C34"/>
    <mergeCell ref="A12:BL12"/>
    <mergeCell ref="A13:A34"/>
    <mergeCell ref="B13:B26"/>
    <mergeCell ref="C13:C14"/>
    <mergeCell ref="C15:C16"/>
    <mergeCell ref="C17:C24"/>
    <mergeCell ref="C25:C26"/>
    <mergeCell ref="B27:B34"/>
    <mergeCell ref="BJ8:BJ11"/>
    <mergeCell ref="BK8:BK11"/>
    <mergeCell ref="BL8:BL11"/>
    <mergeCell ref="AN7:AR8"/>
    <mergeCell ref="AS7:AV8"/>
    <mergeCell ref="AW7:AZ8"/>
    <mergeCell ref="BA7:BD8"/>
    <mergeCell ref="BE7:BL7"/>
    <mergeCell ref="BE8:BE11"/>
    <mergeCell ref="BF8:BF11"/>
    <mergeCell ref="BG8:BG11"/>
    <mergeCell ref="BH8:BH11"/>
    <mergeCell ref="BI8:BI11"/>
    <mergeCell ref="N7:R8"/>
    <mergeCell ref="S7:V8"/>
    <mergeCell ref="W7:Z8"/>
    <mergeCell ref="AA7:AD8"/>
    <mergeCell ref="AE7:AI8"/>
    <mergeCell ref="AJ7:AM8"/>
    <mergeCell ref="A7:A11"/>
    <mergeCell ref="B7:B11"/>
    <mergeCell ref="C7:C11"/>
    <mergeCell ref="D7:D11"/>
    <mergeCell ref="E7:I8"/>
    <mergeCell ref="J7:M8"/>
    <mergeCell ref="A1:D2"/>
    <mergeCell ref="G1:BD1"/>
    <mergeCell ref="BE1:BL2"/>
    <mergeCell ref="G2:BD2"/>
    <mergeCell ref="A3:D3"/>
    <mergeCell ref="G3:BD3"/>
    <mergeCell ref="BE3:BL5"/>
  </mergeCells>
  <conditionalFormatting sqref="E36">
    <cfRule type="cellIs" priority="37" dxfId="0" operator="equal" stopIfTrue="1">
      <formula>"А"</formula>
    </cfRule>
    <cfRule type="cellIs" priority="38" dxfId="0" operator="equal" stopIfTrue="1">
      <formula>"А"</formula>
    </cfRule>
    <cfRule type="cellIs" priority="39" dxfId="0" operator="equal" stopIfTrue="1">
      <formula>"А"</formula>
    </cfRule>
  </conditionalFormatting>
  <conditionalFormatting sqref="C38">
    <cfRule type="cellIs" priority="40" dxfId="0" operator="equal" stopIfTrue="1">
      <formula>"А"</formula>
    </cfRule>
    <cfRule type="cellIs" priority="41" dxfId="0" operator="equal" stopIfTrue="1">
      <formula>"А"</formula>
    </cfRule>
    <cfRule type="cellIs" priority="42" dxfId="0" operator="equal" stopIfTrue="1">
      <formula>"А"</formula>
    </cfRule>
  </conditionalFormatting>
  <conditionalFormatting sqref="Z36">
    <cfRule type="cellIs" priority="34" dxfId="0" operator="equal" stopIfTrue="1">
      <formula>"А"</formula>
    </cfRule>
    <cfRule type="cellIs" priority="35" dxfId="0" operator="equal" stopIfTrue="1">
      <formula>"А"</formula>
    </cfRule>
    <cfRule type="cellIs" priority="36" dxfId="0" operator="equal" stopIfTrue="1">
      <formula>"А"</formula>
    </cfRule>
  </conditionalFormatting>
  <conditionalFormatting sqref="Z38">
    <cfRule type="cellIs" priority="31" dxfId="0" operator="equal" stopIfTrue="1">
      <formula>"А"</formula>
    </cfRule>
    <cfRule type="cellIs" priority="32" dxfId="0" operator="equal" stopIfTrue="1">
      <formula>"А"</formula>
    </cfRule>
    <cfRule type="cellIs" priority="33" dxfId="0" operator="equal" stopIfTrue="1">
      <formula>"А"</formula>
    </cfRule>
  </conditionalFormatting>
  <conditionalFormatting sqref="O36">
    <cfRule type="cellIs" priority="28" dxfId="0" operator="equal" stopIfTrue="1">
      <formula>"А"</formula>
    </cfRule>
    <cfRule type="cellIs" priority="29" dxfId="0" operator="equal" stopIfTrue="1">
      <formula>"А"</formula>
    </cfRule>
    <cfRule type="cellIs" priority="30" dxfId="0" operator="equal" stopIfTrue="1">
      <formula>"А"</formula>
    </cfRule>
  </conditionalFormatting>
  <conditionalFormatting sqref="E13:BD34">
    <cfRule type="cellIs" priority="1" dxfId="0" operator="equal" stopIfTrue="1">
      <formula>"А"</formula>
    </cfRule>
    <cfRule type="cellIs" priority="2" dxfId="0" operator="equal" stopIfTrue="1">
      <formula>"А"</formula>
    </cfRule>
    <cfRule type="cellIs" priority="3" dxfId="0" operator="equal" stopIfTrue="1">
      <formula>"А"</formula>
    </cfRule>
  </conditionalFormatting>
  <printOptions/>
  <pageMargins left="0.75" right="0.75" top="1" bottom="1" header="0.5" footer="0.5"/>
  <pageSetup fitToHeight="0" fitToWidth="1" orientation="landscape" paperSize="9" scale="40" r:id="rId2"/>
  <rowBreaks count="2" manualBreakCount="2">
    <brk id="11" max="255" man="1"/>
    <brk id="39" max="6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2020-08-25T13:23:14Z</cp:lastPrinted>
  <dcterms:created xsi:type="dcterms:W3CDTF">2003-08-27T16:40:13Z</dcterms:created>
  <dcterms:modified xsi:type="dcterms:W3CDTF">2020-08-25T13:26:47Z</dcterms:modified>
  <cp:category/>
  <cp:version/>
  <cp:contentType/>
  <cp:contentStatus/>
</cp:coreProperties>
</file>